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ilio\OneDrive\Escritorio\Pedidos\comprobante pedidos recibo de venta\eym2022\ventas pasadas eym\ventas desde 6 de Abril 2023\"/>
    </mc:Choice>
  </mc:AlternateContent>
  <xr:revisionPtr revIDLastSave="0" documentId="13_ncr:1_{64D0540B-1432-4DE4-ABEF-07E6EB951919}" xr6:coauthVersionLast="47" xr6:coauthVersionMax="47" xr10:uidLastSave="{00000000-0000-0000-0000-000000000000}"/>
  <workbookProtection workbookAlgorithmName="SHA-512" workbookHashValue="KQf6C1fmORQ6UitK1Yb1EsF5xKaH8mQ7h02cyb2UUd8nCJJygGjpSBSLolYWqGBU4erxF0FZVwUC8GkvHB60xg==" workbookSaltValue="4lxXfIv3GiL5vsBGYrAqWg==" workbookSpinCount="100000" lockStructure="1"/>
  <bookViews>
    <workbookView xWindow="-108" yWindow="-108" windowWidth="23256" windowHeight="12576" activeTab="1" xr2:uid="{C8F2DEF2-A342-4219-B61A-F1FD8CE6D647}"/>
  </bookViews>
  <sheets>
    <sheet name="3.RESUMEN " sheetId="8" r:id="rId1"/>
    <sheet name="2.HACER PEDIDO ACA" sheetId="1" r:id="rId2"/>
    <sheet name="1.Lista precios" sheetId="2" r:id="rId3"/>
  </sheets>
  <definedNames>
    <definedName name="_xlnm._FilterDatabase" localSheetId="0" hidden="1">'3.RESUMEN '!$E$3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8" l="1"/>
  <c r="E7" i="8"/>
  <c r="E10" i="8"/>
  <c r="G113" i="8"/>
  <c r="J10" i="1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F179" i="8"/>
  <c r="F217" i="8"/>
  <c r="E6" i="8"/>
  <c r="E8" i="8"/>
  <c r="E9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G179" i="8" l="1"/>
  <c r="G217" i="8"/>
  <c r="J219" i="1"/>
  <c r="F219" i="8" s="1"/>
  <c r="G219" i="8" s="1"/>
  <c r="J220" i="1"/>
  <c r="F220" i="8" s="1"/>
  <c r="G220" i="8" s="1"/>
  <c r="J221" i="1"/>
  <c r="J222" i="1"/>
  <c r="J223" i="1"/>
  <c r="F223" i="8" s="1"/>
  <c r="G223" i="8" s="1"/>
  <c r="J224" i="1"/>
  <c r="J225" i="1"/>
  <c r="J226" i="1"/>
  <c r="F226" i="8" s="1"/>
  <c r="G226" i="8" s="1"/>
  <c r="J227" i="1"/>
  <c r="F227" i="8" s="1"/>
  <c r="G227" i="8" s="1"/>
  <c r="J228" i="1"/>
  <c r="F228" i="8" s="1"/>
  <c r="G228" i="8" s="1"/>
  <c r="J229" i="1"/>
  <c r="J230" i="1"/>
  <c r="J231" i="1"/>
  <c r="F231" i="8" s="1"/>
  <c r="G231" i="8" s="1"/>
  <c r="J232" i="1"/>
  <c r="J233" i="1"/>
  <c r="J234" i="1"/>
  <c r="F234" i="8" s="1"/>
  <c r="G234" i="8" s="1"/>
  <c r="J235" i="1"/>
  <c r="F235" i="8" s="1"/>
  <c r="G235" i="8" s="1"/>
  <c r="J236" i="1"/>
  <c r="F236" i="8" s="1"/>
  <c r="G236" i="8" s="1"/>
  <c r="J237" i="1"/>
  <c r="F237" i="8" s="1"/>
  <c r="G237" i="8" s="1"/>
  <c r="J238" i="1"/>
  <c r="J239" i="1"/>
  <c r="F239" i="8" s="1"/>
  <c r="G239" i="8" s="1"/>
  <c r="J240" i="1"/>
  <c r="J241" i="1"/>
  <c r="J242" i="1"/>
  <c r="F242" i="8" s="1"/>
  <c r="G242" i="8" s="1"/>
  <c r="J243" i="1"/>
  <c r="F243" i="8" s="1"/>
  <c r="G243" i="8" s="1"/>
  <c r="J244" i="1"/>
  <c r="F244" i="8" s="1"/>
  <c r="G244" i="8" s="1"/>
  <c r="J245" i="1"/>
  <c r="J246" i="1"/>
  <c r="J247" i="1"/>
  <c r="F247" i="8" s="1"/>
  <c r="G247" i="8" s="1"/>
  <c r="J248" i="1"/>
  <c r="J249" i="1"/>
  <c r="J250" i="1"/>
  <c r="F250" i="8" s="1"/>
  <c r="G250" i="8" s="1"/>
  <c r="J251" i="1"/>
  <c r="F251" i="8" s="1"/>
  <c r="G251" i="8" s="1"/>
  <c r="J252" i="1"/>
  <c r="F252" i="8" s="1"/>
  <c r="G252" i="8" s="1"/>
  <c r="J253" i="1"/>
  <c r="J254" i="1"/>
  <c r="J255" i="1"/>
  <c r="F255" i="8" s="1"/>
  <c r="G255" i="8" s="1"/>
  <c r="J256" i="1"/>
  <c r="J257" i="1"/>
  <c r="J258" i="1"/>
  <c r="F258" i="8" s="1"/>
  <c r="G258" i="8" s="1"/>
  <c r="J259" i="1"/>
  <c r="F259" i="8" s="1"/>
  <c r="G259" i="8" s="1"/>
  <c r="J260" i="1"/>
  <c r="F260" i="8" s="1"/>
  <c r="G260" i="8" s="1"/>
  <c r="J261" i="1"/>
  <c r="F261" i="8" s="1"/>
  <c r="G261" i="8" s="1"/>
  <c r="J262" i="1"/>
  <c r="J263" i="1"/>
  <c r="F263" i="8" s="1"/>
  <c r="G263" i="8" s="1"/>
  <c r="J264" i="1"/>
  <c r="J265" i="1"/>
  <c r="J266" i="1"/>
  <c r="F266" i="8" s="1"/>
  <c r="G266" i="8" s="1"/>
  <c r="J267" i="1"/>
  <c r="F267" i="8" s="1"/>
  <c r="G267" i="8" s="1"/>
  <c r="J268" i="1"/>
  <c r="F268" i="8" s="1"/>
  <c r="G268" i="8" s="1"/>
  <c r="J269" i="1"/>
  <c r="J270" i="1"/>
  <c r="J271" i="1"/>
  <c r="F271" i="8" s="1"/>
  <c r="G271" i="8" s="1"/>
  <c r="J272" i="1"/>
  <c r="J273" i="1"/>
  <c r="J274" i="1"/>
  <c r="F274" i="8" s="1"/>
  <c r="G274" i="8" s="1"/>
  <c r="J275" i="1"/>
  <c r="F275" i="8" s="1"/>
  <c r="G275" i="8" s="1"/>
  <c r="J276" i="1"/>
  <c r="F276" i="8" s="1"/>
  <c r="G276" i="8" s="1"/>
  <c r="J277" i="1"/>
  <c r="J278" i="1"/>
  <c r="J279" i="1"/>
  <c r="F279" i="8" s="1"/>
  <c r="G279" i="8" s="1"/>
  <c r="J280" i="1"/>
  <c r="J281" i="1"/>
  <c r="J282" i="1"/>
  <c r="F282" i="8" s="1"/>
  <c r="G282" i="8" s="1"/>
  <c r="J283" i="1"/>
  <c r="F283" i="8" s="1"/>
  <c r="G283" i="8" s="1"/>
  <c r="J284" i="1"/>
  <c r="F284" i="8" s="1"/>
  <c r="G284" i="8" s="1"/>
  <c r="J285" i="1"/>
  <c r="J286" i="1"/>
  <c r="J287" i="1"/>
  <c r="F287" i="8" s="1"/>
  <c r="G287" i="8" s="1"/>
  <c r="J288" i="1"/>
  <c r="J289" i="1"/>
  <c r="J290" i="1"/>
  <c r="F290" i="8" s="1"/>
  <c r="G290" i="8" s="1"/>
  <c r="J291" i="1"/>
  <c r="F291" i="8" s="1"/>
  <c r="G291" i="8" s="1"/>
  <c r="J292" i="1"/>
  <c r="F292" i="8" s="1"/>
  <c r="G292" i="8" s="1"/>
  <c r="J293" i="1"/>
  <c r="F293" i="8" s="1"/>
  <c r="G293" i="8" s="1"/>
  <c r="J294" i="1"/>
  <c r="F294" i="8" s="1"/>
  <c r="G294" i="8" s="1"/>
  <c r="J295" i="1"/>
  <c r="F295" i="8" s="1"/>
  <c r="G295" i="8" s="1"/>
  <c r="J296" i="1"/>
  <c r="J297" i="1"/>
  <c r="J298" i="1"/>
  <c r="F298" i="8" s="1"/>
  <c r="G298" i="8" s="1"/>
  <c r="J299" i="1"/>
  <c r="F299" i="8" s="1"/>
  <c r="G299" i="8" s="1"/>
  <c r="J300" i="1"/>
  <c r="F300" i="8" s="1"/>
  <c r="G300" i="8" s="1"/>
  <c r="J301" i="1"/>
  <c r="F301" i="8" s="1"/>
  <c r="G301" i="8" s="1"/>
  <c r="J302" i="1"/>
  <c r="J303" i="1"/>
  <c r="F303" i="8" s="1"/>
  <c r="G303" i="8" s="1"/>
  <c r="J304" i="1"/>
  <c r="J305" i="1"/>
  <c r="J306" i="1"/>
  <c r="F306" i="8" s="1"/>
  <c r="G306" i="8" s="1"/>
  <c r="J307" i="1"/>
  <c r="F307" i="8" s="1"/>
  <c r="G307" i="8" s="1"/>
  <c r="J308" i="1"/>
  <c r="F308" i="8" s="1"/>
  <c r="G308" i="8" s="1"/>
  <c r="J309" i="1"/>
  <c r="J310" i="1"/>
  <c r="J311" i="1"/>
  <c r="F311" i="8" s="1"/>
  <c r="G311" i="8" s="1"/>
  <c r="J312" i="1"/>
  <c r="J313" i="1"/>
  <c r="J314" i="1"/>
  <c r="F314" i="8" s="1"/>
  <c r="G314" i="8" s="1"/>
  <c r="J315" i="1"/>
  <c r="F315" i="8" s="1"/>
  <c r="G315" i="8" s="1"/>
  <c r="J316" i="1"/>
  <c r="F316" i="8" s="1"/>
  <c r="G316" i="8" s="1"/>
  <c r="J317" i="1"/>
  <c r="J318" i="1"/>
  <c r="J319" i="1"/>
  <c r="F319" i="8" s="1"/>
  <c r="G319" i="8" s="1"/>
  <c r="J320" i="1"/>
  <c r="J321" i="1"/>
  <c r="J322" i="1"/>
  <c r="F322" i="8" s="1"/>
  <c r="G322" i="8" s="1"/>
  <c r="J323" i="1"/>
  <c r="F323" i="8" s="1"/>
  <c r="G323" i="8" s="1"/>
  <c r="J324" i="1"/>
  <c r="F324" i="8" s="1"/>
  <c r="G324" i="8" s="1"/>
  <c r="J325" i="1"/>
  <c r="J326" i="1"/>
  <c r="J327" i="1"/>
  <c r="F327" i="8" s="1"/>
  <c r="G327" i="8" s="1"/>
  <c r="J328" i="1"/>
  <c r="J329" i="1"/>
  <c r="J330" i="1"/>
  <c r="F330" i="8" s="1"/>
  <c r="G330" i="8" s="1"/>
  <c r="J331" i="1"/>
  <c r="F331" i="8" s="1"/>
  <c r="G331" i="8" s="1"/>
  <c r="J332" i="1"/>
  <c r="F332" i="8" s="1"/>
  <c r="G332" i="8" s="1"/>
  <c r="J333" i="1"/>
  <c r="F333" i="8" s="1"/>
  <c r="G333" i="8" s="1"/>
  <c r="J334" i="1"/>
  <c r="J335" i="1"/>
  <c r="F335" i="8" s="1"/>
  <c r="G335" i="8" s="1"/>
  <c r="J336" i="1"/>
  <c r="J337" i="1"/>
  <c r="J338" i="1"/>
  <c r="F338" i="8" s="1"/>
  <c r="G338" i="8" s="1"/>
  <c r="J339" i="1"/>
  <c r="F339" i="8" s="1"/>
  <c r="G339" i="8" s="1"/>
  <c r="J340" i="1"/>
  <c r="F340" i="8" s="1"/>
  <c r="G340" i="8" s="1"/>
  <c r="J341" i="1"/>
  <c r="J342" i="1"/>
  <c r="J343" i="1"/>
  <c r="F343" i="8" s="1"/>
  <c r="G343" i="8" s="1"/>
  <c r="J344" i="1"/>
  <c r="J345" i="1"/>
  <c r="J346" i="1"/>
  <c r="F346" i="8" s="1"/>
  <c r="G346" i="8" s="1"/>
  <c r="J347" i="1"/>
  <c r="F347" i="8" s="1"/>
  <c r="G347" i="8" s="1"/>
  <c r="J348" i="1"/>
  <c r="F348" i="8" s="1"/>
  <c r="G348" i="8" s="1"/>
  <c r="J349" i="1"/>
  <c r="J350" i="1"/>
  <c r="J351" i="1"/>
  <c r="F351" i="8" s="1"/>
  <c r="G351" i="8" s="1"/>
  <c r="J352" i="1"/>
  <c r="J353" i="1"/>
  <c r="J354" i="1"/>
  <c r="F354" i="8" s="1"/>
  <c r="G354" i="8" s="1"/>
  <c r="J355" i="1"/>
  <c r="F355" i="8" s="1"/>
  <c r="G355" i="8" s="1"/>
  <c r="J356" i="1"/>
  <c r="F356" i="8" s="1"/>
  <c r="G356" i="8" s="1"/>
  <c r="J357" i="1"/>
  <c r="F357" i="8" s="1"/>
  <c r="G357" i="8" s="1"/>
  <c r="J358" i="1"/>
  <c r="J359" i="1"/>
  <c r="F359" i="8" s="1"/>
  <c r="G359" i="8" s="1"/>
  <c r="J360" i="1"/>
  <c r="J361" i="1"/>
  <c r="J362" i="1"/>
  <c r="F362" i="8" s="1"/>
  <c r="G362" i="8" s="1"/>
  <c r="J363" i="1"/>
  <c r="F363" i="8" s="1"/>
  <c r="G363" i="8" s="1"/>
  <c r="J364" i="1"/>
  <c r="F364" i="8" s="1"/>
  <c r="G364" i="8" s="1"/>
  <c r="J365" i="1"/>
  <c r="J366" i="1"/>
  <c r="J367" i="1"/>
  <c r="F367" i="8" s="1"/>
  <c r="G367" i="8" s="1"/>
  <c r="J368" i="1"/>
  <c r="J369" i="1"/>
  <c r="J370" i="1"/>
  <c r="F370" i="8" s="1"/>
  <c r="G370" i="8" s="1"/>
  <c r="J371" i="1"/>
  <c r="F371" i="8" s="1"/>
  <c r="G371" i="8" s="1"/>
  <c r="J372" i="1"/>
  <c r="F372" i="8" s="1"/>
  <c r="G372" i="8" s="1"/>
  <c r="J373" i="1"/>
  <c r="J374" i="1"/>
  <c r="J375" i="1"/>
  <c r="F375" i="8" s="1"/>
  <c r="G375" i="8" s="1"/>
  <c r="J376" i="1"/>
  <c r="J377" i="1"/>
  <c r="J378" i="1"/>
  <c r="F378" i="8" s="1"/>
  <c r="G378" i="8" s="1"/>
  <c r="J379" i="1"/>
  <c r="F379" i="8" s="1"/>
  <c r="G379" i="8" s="1"/>
  <c r="J380" i="1"/>
  <c r="F380" i="8" s="1"/>
  <c r="G380" i="8" s="1"/>
  <c r="J381" i="1"/>
  <c r="J382" i="1"/>
  <c r="J383" i="1"/>
  <c r="F383" i="8" s="1"/>
  <c r="G383" i="8" s="1"/>
  <c r="J384" i="1"/>
  <c r="J385" i="1"/>
  <c r="J386" i="1"/>
  <c r="F386" i="8" s="1"/>
  <c r="G386" i="8" s="1"/>
  <c r="J387" i="1"/>
  <c r="F387" i="8" s="1"/>
  <c r="G387" i="8" s="1"/>
  <c r="J388" i="1"/>
  <c r="F388" i="8" s="1"/>
  <c r="G388" i="8" s="1"/>
  <c r="J389" i="1"/>
  <c r="F389" i="8" s="1"/>
  <c r="G389" i="8" s="1"/>
  <c r="J390" i="1"/>
  <c r="J391" i="1"/>
  <c r="F391" i="8" s="1"/>
  <c r="G391" i="8" s="1"/>
  <c r="J392" i="1"/>
  <c r="J393" i="1"/>
  <c r="J394" i="1"/>
  <c r="F394" i="8" s="1"/>
  <c r="G394" i="8" s="1"/>
  <c r="J395" i="1"/>
  <c r="F395" i="8" s="1"/>
  <c r="G395" i="8" s="1"/>
  <c r="J396" i="1"/>
  <c r="F396" i="8" s="1"/>
  <c r="G396" i="8" s="1"/>
  <c r="J397" i="1"/>
  <c r="F397" i="8" s="1"/>
  <c r="G397" i="8" s="1"/>
  <c r="J218" i="1"/>
  <c r="J207" i="1"/>
  <c r="J208" i="1"/>
  <c r="J209" i="1"/>
  <c r="J210" i="1"/>
  <c r="J211" i="1"/>
  <c r="J212" i="1"/>
  <c r="K212" i="1" s="1"/>
  <c r="J213" i="1"/>
  <c r="J214" i="1"/>
  <c r="J215" i="1"/>
  <c r="J216" i="1"/>
  <c r="J206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K199" i="1" s="1"/>
  <c r="J200" i="1"/>
  <c r="J201" i="1"/>
  <c r="J202" i="1"/>
  <c r="J203" i="1"/>
  <c r="J204" i="1"/>
  <c r="J205" i="1"/>
  <c r="J180" i="1"/>
  <c r="J152" i="1"/>
  <c r="F152" i="8" s="1"/>
  <c r="G152" i="8" s="1"/>
  <c r="J153" i="1"/>
  <c r="F153" i="8" s="1"/>
  <c r="G153" i="8" s="1"/>
  <c r="J154" i="1"/>
  <c r="F154" i="8" s="1"/>
  <c r="G154" i="8" s="1"/>
  <c r="J155" i="1"/>
  <c r="F155" i="8" s="1"/>
  <c r="G155" i="8" s="1"/>
  <c r="J156" i="1"/>
  <c r="F156" i="8" s="1"/>
  <c r="G156" i="8" s="1"/>
  <c r="J157" i="1"/>
  <c r="F157" i="8" s="1"/>
  <c r="G157" i="8" s="1"/>
  <c r="J158" i="1"/>
  <c r="F158" i="8" s="1"/>
  <c r="G158" i="8" s="1"/>
  <c r="J159" i="1"/>
  <c r="F159" i="8" s="1"/>
  <c r="G159" i="8" s="1"/>
  <c r="J160" i="1"/>
  <c r="F160" i="8" s="1"/>
  <c r="G160" i="8" s="1"/>
  <c r="J161" i="1"/>
  <c r="F161" i="8" s="1"/>
  <c r="G161" i="8" s="1"/>
  <c r="J162" i="1"/>
  <c r="F162" i="8" s="1"/>
  <c r="G162" i="8" s="1"/>
  <c r="J163" i="1"/>
  <c r="F163" i="8" s="1"/>
  <c r="G163" i="8" s="1"/>
  <c r="J164" i="1"/>
  <c r="F164" i="8" s="1"/>
  <c r="G164" i="8" s="1"/>
  <c r="J165" i="1"/>
  <c r="F165" i="8" s="1"/>
  <c r="G165" i="8" s="1"/>
  <c r="J166" i="1"/>
  <c r="F166" i="8" s="1"/>
  <c r="G166" i="8" s="1"/>
  <c r="J167" i="1"/>
  <c r="F167" i="8" s="1"/>
  <c r="G167" i="8" s="1"/>
  <c r="J168" i="1"/>
  <c r="F168" i="8" s="1"/>
  <c r="G168" i="8" s="1"/>
  <c r="J169" i="1"/>
  <c r="F169" i="8" s="1"/>
  <c r="G169" i="8" s="1"/>
  <c r="J170" i="1"/>
  <c r="F170" i="8" s="1"/>
  <c r="G170" i="8" s="1"/>
  <c r="J171" i="1"/>
  <c r="F171" i="8" s="1"/>
  <c r="G171" i="8" s="1"/>
  <c r="J172" i="1"/>
  <c r="F172" i="8" s="1"/>
  <c r="G172" i="8" s="1"/>
  <c r="J173" i="1"/>
  <c r="F173" i="8" s="1"/>
  <c r="G173" i="8" s="1"/>
  <c r="J174" i="1"/>
  <c r="F174" i="8" s="1"/>
  <c r="G174" i="8" s="1"/>
  <c r="J175" i="1"/>
  <c r="F175" i="8" s="1"/>
  <c r="G175" i="8" s="1"/>
  <c r="J176" i="1"/>
  <c r="F176" i="8" s="1"/>
  <c r="G176" i="8" s="1"/>
  <c r="J177" i="1"/>
  <c r="F177" i="8" s="1"/>
  <c r="G177" i="8" s="1"/>
  <c r="J178" i="1"/>
  <c r="F178" i="8" s="1"/>
  <c r="G178" i="8" s="1"/>
  <c r="J151" i="1"/>
  <c r="F151" i="8" s="1"/>
  <c r="G151" i="8" s="1"/>
  <c r="J150" i="1"/>
  <c r="J145" i="1"/>
  <c r="F145" i="8" s="1"/>
  <c r="G145" i="8" s="1"/>
  <c r="J146" i="1"/>
  <c r="F146" i="8" s="1"/>
  <c r="G146" i="8" s="1"/>
  <c r="J147" i="1"/>
  <c r="F147" i="8" s="1"/>
  <c r="G147" i="8" s="1"/>
  <c r="J148" i="1"/>
  <c r="F148" i="8" s="1"/>
  <c r="G148" i="8" s="1"/>
  <c r="J149" i="1"/>
  <c r="F149" i="8" s="1"/>
  <c r="G149" i="8" s="1"/>
  <c r="J144" i="1"/>
  <c r="F144" i="8" s="1"/>
  <c r="G144" i="8" s="1"/>
  <c r="J138" i="1"/>
  <c r="F138" i="8" s="1"/>
  <c r="G138" i="8" s="1"/>
  <c r="J5" i="1"/>
  <c r="J6" i="1"/>
  <c r="J7" i="1"/>
  <c r="J8" i="1"/>
  <c r="K8" i="1" s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K89" i="1" s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K174" i="1"/>
  <c r="K179" i="1"/>
  <c r="K217" i="1"/>
  <c r="K219" i="1"/>
  <c r="K220" i="1"/>
  <c r="K223" i="1"/>
  <c r="K227" i="1"/>
  <c r="K228" i="1"/>
  <c r="K231" i="1"/>
  <c r="K234" i="1"/>
  <c r="K235" i="1"/>
  <c r="K236" i="1"/>
  <c r="K237" i="1"/>
  <c r="K242" i="1"/>
  <c r="K243" i="1"/>
  <c r="K244" i="1"/>
  <c r="K250" i="1"/>
  <c r="K251" i="1"/>
  <c r="K252" i="1"/>
  <c r="K255" i="1"/>
  <c r="K260" i="1"/>
  <c r="K261" i="1"/>
  <c r="K266" i="1"/>
  <c r="K268" i="1"/>
  <c r="K271" i="1"/>
  <c r="K282" i="1"/>
  <c r="K283" i="1"/>
  <c r="K284" i="1"/>
  <c r="K287" i="1"/>
  <c r="K291" i="1"/>
  <c r="K293" i="1"/>
  <c r="K294" i="1"/>
  <c r="K295" i="1"/>
  <c r="K298" i="1"/>
  <c r="K299" i="1"/>
  <c r="K301" i="1"/>
  <c r="K307" i="1"/>
  <c r="K314" i="1"/>
  <c r="K315" i="1"/>
  <c r="K316" i="1"/>
  <c r="K322" i="1"/>
  <c r="K324" i="1"/>
  <c r="K332" i="1"/>
  <c r="K333" i="1"/>
  <c r="K338" i="1"/>
  <c r="K340" i="1"/>
  <c r="K354" i="1"/>
  <c r="K355" i="1"/>
  <c r="K356" i="1"/>
  <c r="K357" i="1"/>
  <c r="K372" i="1"/>
  <c r="K375" i="1"/>
  <c r="K380" i="1"/>
  <c r="K389" i="1"/>
  <c r="K391" i="1"/>
  <c r="K371" i="1" l="1"/>
  <c r="K330" i="1"/>
  <c r="K311" i="1"/>
  <c r="K275" i="1"/>
  <c r="K171" i="1"/>
  <c r="K396" i="1"/>
  <c r="K370" i="1"/>
  <c r="K343" i="1"/>
  <c r="K327" i="1"/>
  <c r="K308" i="1"/>
  <c r="K274" i="1"/>
  <c r="K258" i="1"/>
  <c r="K239" i="1"/>
  <c r="K226" i="1"/>
  <c r="K339" i="1"/>
  <c r="K323" i="1"/>
  <c r="K306" i="1"/>
  <c r="K290" i="1"/>
  <c r="K331" i="1"/>
  <c r="K363" i="1"/>
  <c r="K387" i="1"/>
  <c r="K267" i="1"/>
  <c r="K347" i="1"/>
  <c r="K346" i="1"/>
  <c r="K259" i="1"/>
  <c r="K148" i="1"/>
  <c r="K397" i="1"/>
  <c r="K383" i="1"/>
  <c r="K364" i="1"/>
  <c r="K348" i="1"/>
  <c r="K319" i="1"/>
  <c r="K303" i="1"/>
  <c r="K292" i="1"/>
  <c r="K276" i="1"/>
  <c r="K247" i="1"/>
  <c r="K395" i="1"/>
  <c r="K379" i="1"/>
  <c r="K359" i="1"/>
  <c r="K300" i="1"/>
  <c r="K175" i="1"/>
  <c r="K151" i="1"/>
  <c r="K388" i="1"/>
  <c r="K386" i="1"/>
  <c r="K367" i="1"/>
  <c r="K351" i="1"/>
  <c r="K335" i="1"/>
  <c r="K279" i="1"/>
  <c r="K263" i="1"/>
  <c r="K146" i="1"/>
  <c r="K73" i="1"/>
  <c r="F79" i="8"/>
  <c r="G79" i="8" s="1"/>
  <c r="F143" i="8"/>
  <c r="G143" i="8" s="1"/>
  <c r="F118" i="8"/>
  <c r="G118" i="8" s="1"/>
  <c r="F102" i="8"/>
  <c r="G102" i="8" s="1"/>
  <c r="F86" i="8"/>
  <c r="G86" i="8" s="1"/>
  <c r="F62" i="8"/>
  <c r="G62" i="8" s="1"/>
  <c r="F30" i="8"/>
  <c r="G30" i="8" s="1"/>
  <c r="F134" i="8"/>
  <c r="G134" i="8" s="1"/>
  <c r="F126" i="8"/>
  <c r="G126" i="8" s="1"/>
  <c r="F110" i="8"/>
  <c r="G110" i="8" s="1"/>
  <c r="F94" i="8"/>
  <c r="G94" i="8" s="1"/>
  <c r="F78" i="8"/>
  <c r="G78" i="8" s="1"/>
  <c r="F70" i="8"/>
  <c r="G70" i="8" s="1"/>
  <c r="F54" i="8"/>
  <c r="G54" i="8" s="1"/>
  <c r="F46" i="8"/>
  <c r="G46" i="8" s="1"/>
  <c r="F38" i="8"/>
  <c r="G38" i="8" s="1"/>
  <c r="F22" i="8"/>
  <c r="G22" i="8" s="1"/>
  <c r="F14" i="8"/>
  <c r="G14" i="8" s="1"/>
  <c r="F6" i="8"/>
  <c r="G6" i="8" s="1"/>
  <c r="F142" i="8"/>
  <c r="G142" i="8" s="1"/>
  <c r="F133" i="8"/>
  <c r="G133" i="8" s="1"/>
  <c r="F125" i="8"/>
  <c r="G125" i="8" s="1"/>
  <c r="F117" i="8"/>
  <c r="G117" i="8" s="1"/>
  <c r="F109" i="8"/>
  <c r="G109" i="8" s="1"/>
  <c r="F101" i="8"/>
  <c r="G101" i="8" s="1"/>
  <c r="F93" i="8"/>
  <c r="G93" i="8" s="1"/>
  <c r="F85" i="8"/>
  <c r="G85" i="8" s="1"/>
  <c r="F77" i="8"/>
  <c r="G77" i="8" s="1"/>
  <c r="F69" i="8"/>
  <c r="G69" i="8" s="1"/>
  <c r="F61" i="8"/>
  <c r="G61" i="8" s="1"/>
  <c r="F53" i="8"/>
  <c r="G53" i="8" s="1"/>
  <c r="F45" i="8"/>
  <c r="G45" i="8" s="1"/>
  <c r="F37" i="8"/>
  <c r="G37" i="8" s="1"/>
  <c r="F29" i="8"/>
  <c r="G29" i="8" s="1"/>
  <c r="F21" i="8"/>
  <c r="G21" i="8" s="1"/>
  <c r="F13" i="8"/>
  <c r="G13" i="8" s="1"/>
  <c r="F5" i="8"/>
  <c r="G5" i="8" s="1"/>
  <c r="F150" i="8"/>
  <c r="G150" i="8" s="1"/>
  <c r="F135" i="8"/>
  <c r="G135" i="8" s="1"/>
  <c r="F111" i="8"/>
  <c r="G111" i="8" s="1"/>
  <c r="F55" i="8"/>
  <c r="G55" i="8" s="1"/>
  <c r="F31" i="8"/>
  <c r="G31" i="8" s="1"/>
  <c r="F15" i="8"/>
  <c r="G15" i="8" s="1"/>
  <c r="F124" i="8"/>
  <c r="G124" i="8" s="1"/>
  <c r="F84" i="8"/>
  <c r="G84" i="8" s="1"/>
  <c r="F44" i="8"/>
  <c r="G44" i="8" s="1"/>
  <c r="F12" i="8"/>
  <c r="G12" i="8" s="1"/>
  <c r="F202" i="8"/>
  <c r="G202" i="8" s="1"/>
  <c r="F215" i="8"/>
  <c r="G215" i="8" s="1"/>
  <c r="F119" i="8"/>
  <c r="G119" i="8" s="1"/>
  <c r="F87" i="8"/>
  <c r="G87" i="8" s="1"/>
  <c r="F47" i="8"/>
  <c r="G47" i="8" s="1"/>
  <c r="F23" i="8"/>
  <c r="G23" i="8" s="1"/>
  <c r="F108" i="8"/>
  <c r="G108" i="8" s="1"/>
  <c r="F60" i="8"/>
  <c r="G60" i="8" s="1"/>
  <c r="F115" i="8"/>
  <c r="G115" i="8" s="1"/>
  <c r="F91" i="8"/>
  <c r="G91" i="8" s="1"/>
  <c r="F59" i="8"/>
  <c r="G59" i="8" s="1"/>
  <c r="F11" i="8"/>
  <c r="G11" i="8" s="1"/>
  <c r="F71" i="8"/>
  <c r="G71" i="8" s="1"/>
  <c r="F141" i="8"/>
  <c r="G141" i="8" s="1"/>
  <c r="F100" i="8"/>
  <c r="G100" i="8" s="1"/>
  <c r="F68" i="8"/>
  <c r="G68" i="8" s="1"/>
  <c r="F28" i="8"/>
  <c r="G28" i="8" s="1"/>
  <c r="F140" i="8"/>
  <c r="G140" i="8" s="1"/>
  <c r="F123" i="8"/>
  <c r="G123" i="8" s="1"/>
  <c r="F99" i="8"/>
  <c r="G99" i="8" s="1"/>
  <c r="F83" i="8"/>
  <c r="G83" i="8" s="1"/>
  <c r="F75" i="8"/>
  <c r="G75" i="8" s="1"/>
  <c r="F67" i="8"/>
  <c r="G67" i="8" s="1"/>
  <c r="F51" i="8"/>
  <c r="G51" i="8" s="1"/>
  <c r="F43" i="8"/>
  <c r="G43" i="8" s="1"/>
  <c r="F35" i="8"/>
  <c r="G35" i="8" s="1"/>
  <c r="F27" i="8"/>
  <c r="G27" i="8" s="1"/>
  <c r="F19" i="8"/>
  <c r="G19" i="8" s="1"/>
  <c r="F139" i="8"/>
  <c r="G139" i="8" s="1"/>
  <c r="F130" i="8"/>
  <c r="G130" i="8" s="1"/>
  <c r="F122" i="8"/>
  <c r="G122" i="8" s="1"/>
  <c r="F114" i="8"/>
  <c r="G114" i="8" s="1"/>
  <c r="F106" i="8"/>
  <c r="G106" i="8" s="1"/>
  <c r="F98" i="8"/>
  <c r="G98" i="8" s="1"/>
  <c r="F90" i="8"/>
  <c r="G90" i="8" s="1"/>
  <c r="F74" i="8"/>
  <c r="G74" i="8" s="1"/>
  <c r="F66" i="8"/>
  <c r="G66" i="8" s="1"/>
  <c r="F58" i="8"/>
  <c r="G58" i="8" s="1"/>
  <c r="F50" i="8"/>
  <c r="G50" i="8" s="1"/>
  <c r="F42" i="8"/>
  <c r="G42" i="8" s="1"/>
  <c r="F34" i="8"/>
  <c r="G34" i="8" s="1"/>
  <c r="F26" i="8"/>
  <c r="G26" i="8" s="1"/>
  <c r="F18" i="8"/>
  <c r="G18" i="8" s="1"/>
  <c r="F10" i="8"/>
  <c r="G10" i="8" s="1"/>
  <c r="F127" i="8"/>
  <c r="G127" i="8" s="1"/>
  <c r="F103" i="8"/>
  <c r="G103" i="8" s="1"/>
  <c r="F63" i="8"/>
  <c r="G63" i="8" s="1"/>
  <c r="F39" i="8"/>
  <c r="G39" i="8" s="1"/>
  <c r="F7" i="8"/>
  <c r="G7" i="8" s="1"/>
  <c r="F210" i="8"/>
  <c r="G210" i="8" s="1"/>
  <c r="F132" i="8"/>
  <c r="G132" i="8" s="1"/>
  <c r="F92" i="8"/>
  <c r="G92" i="8" s="1"/>
  <c r="F52" i="8"/>
  <c r="G52" i="8" s="1"/>
  <c r="F20" i="8"/>
  <c r="G20" i="8" s="1"/>
  <c r="F107" i="8"/>
  <c r="G107" i="8" s="1"/>
  <c r="F82" i="8"/>
  <c r="G82" i="8" s="1"/>
  <c r="F137" i="8"/>
  <c r="G137" i="8" s="1"/>
  <c r="F129" i="8"/>
  <c r="G129" i="8" s="1"/>
  <c r="F121" i="8"/>
  <c r="G121" i="8" s="1"/>
  <c r="F105" i="8"/>
  <c r="G105" i="8" s="1"/>
  <c r="F97" i="8"/>
  <c r="G97" i="8" s="1"/>
  <c r="F89" i="8"/>
  <c r="G89" i="8" s="1"/>
  <c r="F81" i="8"/>
  <c r="G81" i="8" s="1"/>
  <c r="F73" i="8"/>
  <c r="G73" i="8" s="1"/>
  <c r="F65" i="8"/>
  <c r="G65" i="8" s="1"/>
  <c r="F57" i="8"/>
  <c r="G57" i="8" s="1"/>
  <c r="F49" i="8"/>
  <c r="G49" i="8" s="1"/>
  <c r="F41" i="8"/>
  <c r="G41" i="8" s="1"/>
  <c r="F33" i="8"/>
  <c r="G33" i="8" s="1"/>
  <c r="F25" i="8"/>
  <c r="G25" i="8" s="1"/>
  <c r="F17" i="8"/>
  <c r="G17" i="8" s="1"/>
  <c r="F9" i="8"/>
  <c r="G9" i="8" s="1"/>
  <c r="F199" i="8"/>
  <c r="G199" i="8" s="1"/>
  <c r="F191" i="8"/>
  <c r="G191" i="8" s="1"/>
  <c r="F183" i="8"/>
  <c r="G183" i="8" s="1"/>
  <c r="F212" i="8"/>
  <c r="G212" i="8" s="1"/>
  <c r="F95" i="8"/>
  <c r="G95" i="8" s="1"/>
  <c r="F116" i="8"/>
  <c r="G116" i="8" s="1"/>
  <c r="F76" i="8"/>
  <c r="G76" i="8" s="1"/>
  <c r="F36" i="8"/>
  <c r="G36" i="8" s="1"/>
  <c r="F131" i="8"/>
  <c r="G131" i="8" s="1"/>
  <c r="F136" i="8"/>
  <c r="G136" i="8" s="1"/>
  <c r="F128" i="8"/>
  <c r="G128" i="8" s="1"/>
  <c r="F120" i="8"/>
  <c r="G120" i="8" s="1"/>
  <c r="F112" i="8"/>
  <c r="G112" i="8" s="1"/>
  <c r="F104" i="8"/>
  <c r="G104" i="8" s="1"/>
  <c r="F96" i="8"/>
  <c r="G96" i="8" s="1"/>
  <c r="F88" i="8"/>
  <c r="G88" i="8" s="1"/>
  <c r="F80" i="8"/>
  <c r="G80" i="8" s="1"/>
  <c r="F72" i="8"/>
  <c r="G72" i="8" s="1"/>
  <c r="F64" i="8"/>
  <c r="G64" i="8" s="1"/>
  <c r="F56" i="8"/>
  <c r="G56" i="8" s="1"/>
  <c r="F48" i="8"/>
  <c r="G48" i="8" s="1"/>
  <c r="F40" i="8"/>
  <c r="G40" i="8" s="1"/>
  <c r="F32" i="8"/>
  <c r="G32" i="8" s="1"/>
  <c r="F24" i="8"/>
  <c r="G24" i="8" s="1"/>
  <c r="F16" i="8"/>
  <c r="G16" i="8" s="1"/>
  <c r="F8" i="8"/>
  <c r="G8" i="8" s="1"/>
  <c r="K394" i="1"/>
  <c r="K166" i="1"/>
  <c r="K393" i="1"/>
  <c r="F393" i="8"/>
  <c r="G393" i="8" s="1"/>
  <c r="K385" i="1"/>
  <c r="F385" i="8"/>
  <c r="G385" i="8" s="1"/>
  <c r="K377" i="1"/>
  <c r="F377" i="8"/>
  <c r="G377" i="8" s="1"/>
  <c r="K369" i="1"/>
  <c r="F369" i="8"/>
  <c r="G369" i="8" s="1"/>
  <c r="K361" i="1"/>
  <c r="F361" i="8"/>
  <c r="G361" i="8" s="1"/>
  <c r="K353" i="1"/>
  <c r="F353" i="8"/>
  <c r="G353" i="8" s="1"/>
  <c r="K345" i="1"/>
  <c r="F345" i="8"/>
  <c r="G345" i="8" s="1"/>
  <c r="K337" i="1"/>
  <c r="F337" i="8"/>
  <c r="G337" i="8" s="1"/>
  <c r="K329" i="1"/>
  <c r="F329" i="8"/>
  <c r="G329" i="8" s="1"/>
  <c r="K321" i="1"/>
  <c r="F321" i="8"/>
  <c r="G321" i="8" s="1"/>
  <c r="K313" i="1"/>
  <c r="F313" i="8"/>
  <c r="G313" i="8" s="1"/>
  <c r="K305" i="1"/>
  <c r="F305" i="8"/>
  <c r="G305" i="8" s="1"/>
  <c r="K297" i="1"/>
  <c r="F297" i="8"/>
  <c r="G297" i="8" s="1"/>
  <c r="K289" i="1"/>
  <c r="F289" i="8"/>
  <c r="G289" i="8" s="1"/>
  <c r="K281" i="1"/>
  <c r="F281" i="8"/>
  <c r="G281" i="8" s="1"/>
  <c r="K273" i="1"/>
  <c r="F273" i="8"/>
  <c r="G273" i="8" s="1"/>
  <c r="K265" i="1"/>
  <c r="F265" i="8"/>
  <c r="G265" i="8" s="1"/>
  <c r="K257" i="1"/>
  <c r="F257" i="8"/>
  <c r="G257" i="8" s="1"/>
  <c r="K249" i="1"/>
  <c r="F249" i="8"/>
  <c r="G249" i="8" s="1"/>
  <c r="K241" i="1"/>
  <c r="F241" i="8"/>
  <c r="G241" i="8" s="1"/>
  <c r="K233" i="1"/>
  <c r="F233" i="8"/>
  <c r="G233" i="8" s="1"/>
  <c r="K225" i="1"/>
  <c r="F225" i="8"/>
  <c r="G225" i="8" s="1"/>
  <c r="K378" i="1"/>
  <c r="K362" i="1"/>
  <c r="K215" i="1"/>
  <c r="K155" i="1"/>
  <c r="K392" i="1"/>
  <c r="F392" i="8"/>
  <c r="G392" i="8" s="1"/>
  <c r="K384" i="1"/>
  <c r="F384" i="8"/>
  <c r="G384" i="8" s="1"/>
  <c r="K376" i="1"/>
  <c r="F376" i="8"/>
  <c r="G376" i="8" s="1"/>
  <c r="K368" i="1"/>
  <c r="F368" i="8"/>
  <c r="G368" i="8" s="1"/>
  <c r="K360" i="1"/>
  <c r="F360" i="8"/>
  <c r="G360" i="8" s="1"/>
  <c r="K352" i="1"/>
  <c r="F352" i="8"/>
  <c r="G352" i="8" s="1"/>
  <c r="K344" i="1"/>
  <c r="F344" i="8"/>
  <c r="G344" i="8" s="1"/>
  <c r="K336" i="1"/>
  <c r="F336" i="8"/>
  <c r="G336" i="8" s="1"/>
  <c r="K328" i="1"/>
  <c r="F328" i="8"/>
  <c r="G328" i="8" s="1"/>
  <c r="K320" i="1"/>
  <c r="F320" i="8"/>
  <c r="G320" i="8" s="1"/>
  <c r="K312" i="1"/>
  <c r="F312" i="8"/>
  <c r="G312" i="8" s="1"/>
  <c r="K304" i="1"/>
  <c r="F304" i="8"/>
  <c r="G304" i="8" s="1"/>
  <c r="K296" i="1"/>
  <c r="F296" i="8"/>
  <c r="G296" i="8" s="1"/>
  <c r="K288" i="1"/>
  <c r="F288" i="8"/>
  <c r="G288" i="8" s="1"/>
  <c r="K280" i="1"/>
  <c r="F280" i="8"/>
  <c r="G280" i="8" s="1"/>
  <c r="K272" i="1"/>
  <c r="F272" i="8"/>
  <c r="G272" i="8" s="1"/>
  <c r="K264" i="1"/>
  <c r="F264" i="8"/>
  <c r="G264" i="8" s="1"/>
  <c r="K256" i="1"/>
  <c r="F256" i="8"/>
  <c r="G256" i="8" s="1"/>
  <c r="K248" i="1"/>
  <c r="F248" i="8"/>
  <c r="G248" i="8" s="1"/>
  <c r="K240" i="1"/>
  <c r="F240" i="8"/>
  <c r="G240" i="8" s="1"/>
  <c r="K232" i="1"/>
  <c r="F232" i="8"/>
  <c r="G232" i="8" s="1"/>
  <c r="K224" i="1"/>
  <c r="F224" i="8"/>
  <c r="G224" i="8" s="1"/>
  <c r="K218" i="1"/>
  <c r="F218" i="8"/>
  <c r="G218" i="8" s="1"/>
  <c r="K390" i="1"/>
  <c r="F390" i="8"/>
  <c r="G390" i="8" s="1"/>
  <c r="K382" i="1"/>
  <c r="F382" i="8"/>
  <c r="G382" i="8" s="1"/>
  <c r="K374" i="1"/>
  <c r="F374" i="8"/>
  <c r="G374" i="8" s="1"/>
  <c r="K366" i="1"/>
  <c r="F366" i="8"/>
  <c r="G366" i="8" s="1"/>
  <c r="K358" i="1"/>
  <c r="F358" i="8"/>
  <c r="G358" i="8" s="1"/>
  <c r="K350" i="1"/>
  <c r="F350" i="8"/>
  <c r="G350" i="8" s="1"/>
  <c r="K342" i="1"/>
  <c r="F342" i="8"/>
  <c r="G342" i="8" s="1"/>
  <c r="K334" i="1"/>
  <c r="F334" i="8"/>
  <c r="G334" i="8" s="1"/>
  <c r="K326" i="1"/>
  <c r="F326" i="8"/>
  <c r="G326" i="8" s="1"/>
  <c r="K318" i="1"/>
  <c r="F318" i="8"/>
  <c r="G318" i="8" s="1"/>
  <c r="K310" i="1"/>
  <c r="F310" i="8"/>
  <c r="G310" i="8" s="1"/>
  <c r="K302" i="1"/>
  <c r="F302" i="8"/>
  <c r="G302" i="8" s="1"/>
  <c r="K286" i="1"/>
  <c r="F286" i="8"/>
  <c r="G286" i="8" s="1"/>
  <c r="K278" i="1"/>
  <c r="F278" i="8"/>
  <c r="G278" i="8" s="1"/>
  <c r="K270" i="1"/>
  <c r="F270" i="8"/>
  <c r="G270" i="8" s="1"/>
  <c r="K262" i="1"/>
  <c r="F262" i="8"/>
  <c r="G262" i="8" s="1"/>
  <c r="K254" i="1"/>
  <c r="F254" i="8"/>
  <c r="G254" i="8" s="1"/>
  <c r="K246" i="1"/>
  <c r="F246" i="8"/>
  <c r="G246" i="8" s="1"/>
  <c r="K238" i="1"/>
  <c r="F238" i="8"/>
  <c r="G238" i="8" s="1"/>
  <c r="K230" i="1"/>
  <c r="F230" i="8"/>
  <c r="G230" i="8" s="1"/>
  <c r="K222" i="1"/>
  <c r="F222" i="8"/>
  <c r="G222" i="8" s="1"/>
  <c r="K381" i="1"/>
  <c r="F381" i="8"/>
  <c r="G381" i="8" s="1"/>
  <c r="K373" i="1"/>
  <c r="F373" i="8"/>
  <c r="G373" i="8" s="1"/>
  <c r="K365" i="1"/>
  <c r="F365" i="8"/>
  <c r="G365" i="8" s="1"/>
  <c r="K349" i="1"/>
  <c r="F349" i="8"/>
  <c r="G349" i="8" s="1"/>
  <c r="K341" i="1"/>
  <c r="F341" i="8"/>
  <c r="G341" i="8" s="1"/>
  <c r="K325" i="1"/>
  <c r="F325" i="8"/>
  <c r="G325" i="8" s="1"/>
  <c r="K317" i="1"/>
  <c r="F317" i="8"/>
  <c r="G317" i="8" s="1"/>
  <c r="K309" i="1"/>
  <c r="F309" i="8"/>
  <c r="G309" i="8" s="1"/>
  <c r="K285" i="1"/>
  <c r="F285" i="8"/>
  <c r="G285" i="8" s="1"/>
  <c r="K277" i="1"/>
  <c r="F277" i="8"/>
  <c r="G277" i="8" s="1"/>
  <c r="K269" i="1"/>
  <c r="F269" i="8"/>
  <c r="G269" i="8" s="1"/>
  <c r="K253" i="1"/>
  <c r="F253" i="8"/>
  <c r="G253" i="8" s="1"/>
  <c r="K245" i="1"/>
  <c r="F245" i="8"/>
  <c r="G245" i="8" s="1"/>
  <c r="K229" i="1"/>
  <c r="F229" i="8"/>
  <c r="G229" i="8" s="1"/>
  <c r="K221" i="1"/>
  <c r="F221" i="8"/>
  <c r="G221" i="8" s="1"/>
  <c r="K42" i="1"/>
  <c r="K210" i="1"/>
  <c r="K183" i="1"/>
  <c r="K129" i="1"/>
  <c r="K97" i="1"/>
  <c r="K81" i="1"/>
  <c r="K202" i="1"/>
  <c r="K23" i="1"/>
  <c r="K137" i="1"/>
  <c r="K18" i="1"/>
  <c r="K191" i="1"/>
  <c r="K105" i="1"/>
  <c r="K113" i="1"/>
  <c r="K32" i="1"/>
  <c r="K55" i="1"/>
  <c r="K205" i="1"/>
  <c r="F205" i="8"/>
  <c r="G205" i="8" s="1"/>
  <c r="K197" i="1"/>
  <c r="F197" i="8"/>
  <c r="G197" i="8" s="1"/>
  <c r="K189" i="1"/>
  <c r="F189" i="8"/>
  <c r="G189" i="8" s="1"/>
  <c r="K181" i="1"/>
  <c r="F181" i="8"/>
  <c r="G181" i="8" s="1"/>
  <c r="K204" i="1"/>
  <c r="F204" i="8"/>
  <c r="G204" i="8" s="1"/>
  <c r="K196" i="1"/>
  <c r="F196" i="8"/>
  <c r="G196" i="8" s="1"/>
  <c r="K188" i="1"/>
  <c r="F188" i="8"/>
  <c r="G188" i="8" s="1"/>
  <c r="K206" i="1"/>
  <c r="F206" i="8"/>
  <c r="G206" i="8" s="1"/>
  <c r="K209" i="1"/>
  <c r="F209" i="8"/>
  <c r="G209" i="8" s="1"/>
  <c r="K203" i="1"/>
  <c r="F203" i="8"/>
  <c r="G203" i="8" s="1"/>
  <c r="K195" i="1"/>
  <c r="F195" i="8"/>
  <c r="G195" i="8" s="1"/>
  <c r="K187" i="1"/>
  <c r="F187" i="8"/>
  <c r="G187" i="8" s="1"/>
  <c r="K216" i="1"/>
  <c r="F216" i="8"/>
  <c r="G216" i="8" s="1"/>
  <c r="K208" i="1"/>
  <c r="F208" i="8"/>
  <c r="G208" i="8" s="1"/>
  <c r="K194" i="1"/>
  <c r="F194" i="8"/>
  <c r="G194" i="8" s="1"/>
  <c r="K186" i="1"/>
  <c r="F186" i="8"/>
  <c r="G186" i="8" s="1"/>
  <c r="K207" i="1"/>
  <c r="F207" i="8"/>
  <c r="G207" i="8" s="1"/>
  <c r="K201" i="1"/>
  <c r="F201" i="8"/>
  <c r="G201" i="8" s="1"/>
  <c r="K193" i="1"/>
  <c r="F193" i="8"/>
  <c r="G193" i="8" s="1"/>
  <c r="K185" i="1"/>
  <c r="F185" i="8"/>
  <c r="G185" i="8" s="1"/>
  <c r="K214" i="1"/>
  <c r="F214" i="8"/>
  <c r="G214" i="8" s="1"/>
  <c r="K200" i="1"/>
  <c r="F200" i="8"/>
  <c r="G200" i="8" s="1"/>
  <c r="K192" i="1"/>
  <c r="F192" i="8"/>
  <c r="G192" i="8" s="1"/>
  <c r="K184" i="1"/>
  <c r="F184" i="8"/>
  <c r="G184" i="8" s="1"/>
  <c r="K213" i="1"/>
  <c r="F213" i="8"/>
  <c r="G213" i="8" s="1"/>
  <c r="K104" i="1"/>
  <c r="K180" i="1"/>
  <c r="F180" i="8"/>
  <c r="G180" i="8" s="1"/>
  <c r="K198" i="1"/>
  <c r="F198" i="8"/>
  <c r="G198" i="8" s="1"/>
  <c r="K190" i="1"/>
  <c r="F190" i="8"/>
  <c r="G190" i="8" s="1"/>
  <c r="K182" i="1"/>
  <c r="F182" i="8"/>
  <c r="G182" i="8" s="1"/>
  <c r="K211" i="1"/>
  <c r="F211" i="8"/>
  <c r="G211" i="8" s="1"/>
  <c r="K17" i="1"/>
  <c r="K7" i="1"/>
  <c r="K141" i="1"/>
  <c r="K124" i="1"/>
  <c r="K121" i="1"/>
  <c r="K66" i="1"/>
  <c r="K132" i="1"/>
  <c r="K143" i="1"/>
  <c r="K110" i="1"/>
  <c r="K78" i="1"/>
  <c r="K38" i="1"/>
  <c r="K6" i="1"/>
  <c r="K145" i="1"/>
  <c r="K173" i="1"/>
  <c r="K92" i="1"/>
  <c r="K56" i="1"/>
  <c r="K28" i="1"/>
  <c r="K142" i="1"/>
  <c r="K133" i="1"/>
  <c r="K125" i="1"/>
  <c r="K117" i="1"/>
  <c r="K109" i="1"/>
  <c r="K101" i="1"/>
  <c r="K93" i="1"/>
  <c r="K85" i="1"/>
  <c r="K77" i="1"/>
  <c r="K69" i="1"/>
  <c r="K61" i="1"/>
  <c r="K53" i="1"/>
  <c r="K45" i="1"/>
  <c r="K37" i="1"/>
  <c r="K29" i="1"/>
  <c r="K21" i="1"/>
  <c r="K13" i="1"/>
  <c r="K150" i="1"/>
  <c r="K172" i="1"/>
  <c r="K164" i="1"/>
  <c r="K156" i="1"/>
  <c r="K134" i="1"/>
  <c r="K94" i="1"/>
  <c r="K54" i="1"/>
  <c r="K14" i="1"/>
  <c r="K165" i="1"/>
  <c r="K84" i="1"/>
  <c r="K126" i="1"/>
  <c r="K86" i="1"/>
  <c r="K46" i="1"/>
  <c r="K120" i="1"/>
  <c r="K52" i="1"/>
  <c r="K131" i="1"/>
  <c r="K107" i="1"/>
  <c r="K91" i="1"/>
  <c r="K83" i="1"/>
  <c r="K75" i="1"/>
  <c r="K67" i="1"/>
  <c r="K59" i="1"/>
  <c r="K51" i="1"/>
  <c r="K43" i="1"/>
  <c r="K35" i="1"/>
  <c r="K27" i="1"/>
  <c r="K19" i="1"/>
  <c r="K11" i="1"/>
  <c r="K144" i="1"/>
  <c r="K178" i="1"/>
  <c r="K170" i="1"/>
  <c r="K162" i="1"/>
  <c r="K154" i="1"/>
  <c r="K102" i="1"/>
  <c r="K62" i="1"/>
  <c r="K22" i="1"/>
  <c r="K157" i="1"/>
  <c r="K108" i="1"/>
  <c r="K68" i="1"/>
  <c r="K12" i="1"/>
  <c r="K140" i="1"/>
  <c r="K115" i="1"/>
  <c r="K163" i="1"/>
  <c r="K112" i="1"/>
  <c r="K80" i="1"/>
  <c r="K47" i="1"/>
  <c r="K139" i="1"/>
  <c r="K130" i="1"/>
  <c r="K122" i="1"/>
  <c r="K114" i="1"/>
  <c r="K106" i="1"/>
  <c r="K98" i="1"/>
  <c r="K90" i="1"/>
  <c r="K82" i="1"/>
  <c r="K74" i="1"/>
  <c r="K58" i="1"/>
  <c r="K50" i="1"/>
  <c r="K34" i="1"/>
  <c r="K26" i="1"/>
  <c r="K10" i="1"/>
  <c r="K149" i="1"/>
  <c r="K177" i="1"/>
  <c r="K169" i="1"/>
  <c r="K161" i="1"/>
  <c r="K153" i="1"/>
  <c r="K118" i="1"/>
  <c r="K70" i="1"/>
  <c r="K30" i="1"/>
  <c r="K116" i="1"/>
  <c r="K60" i="1"/>
  <c r="K138" i="1"/>
  <c r="K20" i="1"/>
  <c r="K123" i="1"/>
  <c r="K99" i="1"/>
  <c r="K159" i="1"/>
  <c r="K136" i="1"/>
  <c r="K76" i="1"/>
  <c r="K44" i="1"/>
  <c r="K65" i="1"/>
  <c r="K57" i="1"/>
  <c r="K49" i="1"/>
  <c r="K41" i="1"/>
  <c r="K33" i="1"/>
  <c r="K25" i="1"/>
  <c r="K9" i="1"/>
  <c r="K176" i="1"/>
  <c r="K168" i="1"/>
  <c r="K160" i="1"/>
  <c r="K152" i="1"/>
  <c r="K128" i="1"/>
  <c r="K88" i="1"/>
  <c r="K64" i="1"/>
  <c r="K48" i="1"/>
  <c r="K40" i="1"/>
  <c r="K24" i="1"/>
  <c r="K16" i="1"/>
  <c r="K147" i="1"/>
  <c r="K167" i="1"/>
  <c r="K96" i="1"/>
  <c r="K100" i="1"/>
  <c r="K72" i="1"/>
  <c r="K36" i="1"/>
  <c r="K135" i="1"/>
  <c r="K127" i="1"/>
  <c r="K119" i="1"/>
  <c r="K111" i="1"/>
  <c r="K103" i="1"/>
  <c r="K95" i="1"/>
  <c r="K87" i="1"/>
  <c r="K79" i="1"/>
  <c r="K71" i="1"/>
  <c r="K63" i="1"/>
  <c r="K39" i="1"/>
  <c r="K31" i="1"/>
  <c r="K15" i="1"/>
  <c r="K158" i="1"/>
  <c r="K5" i="1"/>
  <c r="G399" i="8" l="1"/>
  <c r="N396" i="1"/>
  <c r="N216" i="1"/>
  <c r="N3" i="1"/>
  <c r="N217" i="1"/>
  <c r="N397" i="1"/>
  <c r="N179" i="1"/>
  <c r="N178" i="1"/>
</calcChain>
</file>

<file path=xl/sharedStrings.xml><?xml version="1.0" encoding="utf-8"?>
<sst xmlns="http://schemas.openxmlformats.org/spreadsheetml/2006/main" count="2384" uniqueCount="426">
  <si>
    <r>
      <rPr>
        <sz val="15.5"/>
        <rFont val="Trebuchet MS"/>
        <family val="2"/>
      </rPr>
      <t>TABLA DE REPUESTOS Y PRECIOS</t>
    </r>
  </si>
  <si>
    <t>DE 4 UNIDADES</t>
  </si>
  <si>
    <r>
      <rPr>
        <b/>
        <sz val="15.5"/>
        <rFont val="Trebuchet MS"/>
        <family val="2"/>
      </rPr>
      <t>Prensa m10</t>
    </r>
  </si>
  <si>
    <r>
      <rPr>
        <b/>
        <sz val="15.5"/>
        <rFont val="Trebuchet MS"/>
        <family val="2"/>
      </rPr>
      <t>Prensa m12</t>
    </r>
  </si>
  <si>
    <r>
      <rPr>
        <b/>
        <sz val="15.5"/>
        <rFont val="Trebuchet MS"/>
        <family val="2"/>
      </rPr>
      <t>Prensa m20</t>
    </r>
  </si>
  <si>
    <r>
      <rPr>
        <b/>
        <sz val="15.5"/>
        <rFont val="Trebuchet MS"/>
        <family val="2"/>
      </rPr>
      <t>Prensa hexagonal</t>
    </r>
  </si>
  <si>
    <r>
      <rPr>
        <b/>
        <sz val="15.5"/>
        <rFont val="Trebuchet MS"/>
        <family val="2"/>
      </rPr>
      <t>Prensa estriada</t>
    </r>
  </si>
  <si>
    <r>
      <rPr>
        <b/>
        <sz val="15.5"/>
        <rFont val="Trebuchet MS"/>
        <family val="2"/>
      </rPr>
      <t>Perno corto junkers</t>
    </r>
  </si>
  <si>
    <r>
      <rPr>
        <b/>
        <sz val="15.5"/>
        <rFont val="Trebuchet MS"/>
        <family val="2"/>
      </rPr>
      <t>estabilizador de caudal junkers</t>
    </r>
  </si>
  <si>
    <r>
      <rPr>
        <b/>
        <sz val="15.5"/>
        <rFont val="Trebuchet MS"/>
        <family val="2"/>
      </rPr>
      <t>Perno largo junkers</t>
    </r>
  </si>
  <si>
    <r>
      <rPr>
        <b/>
        <sz val="15.5"/>
        <rFont val="Trebuchet MS"/>
        <family val="2"/>
      </rPr>
      <t>Chispero Junkers</t>
    </r>
  </si>
  <si>
    <r>
      <rPr>
        <b/>
        <sz val="15.5"/>
        <rFont val="Trebuchet MS"/>
        <family val="2"/>
      </rPr>
      <t>Estabilizador bronce chino</t>
    </r>
  </si>
  <si>
    <r>
      <rPr>
        <b/>
        <sz val="15.5"/>
        <rFont val="Trebuchet MS"/>
        <family val="2"/>
      </rPr>
      <t>Estabilizador plastico</t>
    </r>
  </si>
  <si>
    <t>KIT PLASTICO ESTABILIZADOR (20U)</t>
  </si>
  <si>
    <r>
      <rPr>
        <b/>
        <sz val="15.5"/>
        <rFont val="Trebuchet MS"/>
        <family val="2"/>
      </rPr>
      <t>Central largo</t>
    </r>
  </si>
  <si>
    <r>
      <rPr>
        <b/>
        <sz val="15.5"/>
        <rFont val="Trebuchet MS"/>
        <family val="2"/>
      </rPr>
      <t>Central corto</t>
    </r>
  </si>
  <si>
    <r>
      <rPr>
        <b/>
        <sz val="15.5"/>
        <rFont val="Trebuchet MS"/>
        <family val="2"/>
      </rPr>
      <t>Membrana 2 orejas</t>
    </r>
  </si>
  <si>
    <r>
      <rPr>
        <b/>
        <sz val="15.5"/>
        <rFont val="Trebuchet MS"/>
        <family val="2"/>
      </rPr>
      <t>Membrana roja vitality</t>
    </r>
  </si>
  <si>
    <r>
      <rPr>
        <b/>
        <sz val="15.5"/>
        <rFont val="Trebuchet MS"/>
        <family val="2"/>
      </rPr>
      <t>Caja de Pilas Splendid</t>
    </r>
  </si>
  <si>
    <r>
      <rPr>
        <b/>
        <sz val="15.5"/>
        <rFont val="Trebuchet MS"/>
        <family val="2"/>
      </rPr>
      <t>Caja de pilas Neckar</t>
    </r>
  </si>
  <si>
    <r>
      <rPr>
        <b/>
        <sz val="15.5"/>
        <rFont val="Trebuchet MS"/>
        <family val="2"/>
      </rPr>
      <t>Termoupla larga junkers</t>
    </r>
  </si>
  <si>
    <r>
      <rPr>
        <b/>
        <sz val="15.5"/>
        <rFont val="Trebuchet MS"/>
        <family val="2"/>
      </rPr>
      <t>Termocupla Junkers</t>
    </r>
  </si>
  <si>
    <r>
      <rPr>
        <b/>
        <sz val="15.5"/>
        <rFont val="Trebuchet MS"/>
        <family val="2"/>
      </rPr>
      <t>Termocupla Splendid</t>
    </r>
  </si>
  <si>
    <r>
      <rPr>
        <b/>
        <sz val="15.5"/>
        <rFont val="Trebuchet MS"/>
        <family val="2"/>
      </rPr>
      <t>Modulo flowswitch 566</t>
    </r>
  </si>
  <si>
    <t>Motor extractor de gases</t>
  </si>
  <si>
    <r>
      <rPr>
        <b/>
        <sz val="15.5"/>
        <rFont val="Trebuchet MS"/>
        <family val="2"/>
      </rPr>
      <t>Sonda ntc</t>
    </r>
  </si>
  <si>
    <r>
      <rPr>
        <b/>
        <sz val="15.5"/>
        <rFont val="Trebuchet MS"/>
        <family val="2"/>
      </rPr>
      <t>Flow switch con despiche</t>
    </r>
  </si>
  <si>
    <r>
      <rPr>
        <b/>
        <sz val="15.5"/>
        <rFont val="Trebuchet MS"/>
        <family val="2"/>
      </rPr>
      <t>Valvula tonka</t>
    </r>
  </si>
  <si>
    <t xml:space="preserve">Empaquetaduras de fibra 1/2 </t>
  </si>
  <si>
    <t>Empaquetaduras goma blanda 1/2</t>
  </si>
  <si>
    <t>Empaquetadura de fibra 3/4</t>
  </si>
  <si>
    <t>Empaquetaduras klinger 1/2 verde</t>
  </si>
  <si>
    <t>KIT TRANSFORMACION COCINA A GLP -GN (2 c/plato) (8)</t>
  </si>
  <si>
    <t>SUPER KIT TRANSFORMACION COCINA GLP - GN (20) de cada plato (80u)</t>
  </si>
  <si>
    <t>Inyector 0.55 plato chico GLP (SET 10U)</t>
  </si>
  <si>
    <t>inyector 0.57 horno GLP (SET 10 U)</t>
  </si>
  <si>
    <t>inyector 0.65 plato mediano glp(SET10U)</t>
  </si>
  <si>
    <t>inyector 0.80 plato grande GLP (SET10U)</t>
  </si>
  <si>
    <t>inyector 0.80 p.chico-horno gn SET10U</t>
  </si>
  <si>
    <t>inyector 1.00 plato mediano GN (SET10U)</t>
  </si>
  <si>
    <t>Inyector 1.20 plato grande GN (SET 10 U)</t>
  </si>
  <si>
    <t>Inyector Calefont 0.70 grueso GLP(SET12)</t>
  </si>
  <si>
    <t>Inyector Calefont 0.65 Fino GLP (SET 12)</t>
  </si>
  <si>
    <t>Inyector Calefont 1.05 Fino GN (SET 12)</t>
  </si>
  <si>
    <t>Inyector Calefont 1.20 Grueso GN (SET12)</t>
  </si>
  <si>
    <t>CATALOGO 2024</t>
  </si>
  <si>
    <t>10-19 U</t>
  </si>
  <si>
    <t>Desde 20 U</t>
  </si>
  <si>
    <t>Platillo de empuje chico</t>
  </si>
  <si>
    <t>Platillo de empuje mediano</t>
  </si>
  <si>
    <t>Platillo de empuje grande</t>
  </si>
  <si>
    <t>platillo mademsa antiguo</t>
  </si>
  <si>
    <t>Membrana chica 50mm</t>
  </si>
  <si>
    <t>Membrana mediana 54mm</t>
  </si>
  <si>
    <t>Membrana trotter poroto</t>
  </si>
  <si>
    <t>Membrana jk wr redonda</t>
  </si>
  <si>
    <t>Membrana Jk Ionizado Antiguo</t>
  </si>
  <si>
    <t>Membrana Junkers Kp</t>
  </si>
  <si>
    <t>Membrana Splendid Templatech</t>
  </si>
  <si>
    <t>Membrana Mademsa Term</t>
  </si>
  <si>
    <t>Membrana mad c/plato plastico</t>
  </si>
  <si>
    <t>Membrana Mad c/plato metálico</t>
  </si>
  <si>
    <t>Membrana splendid 3 pernos</t>
  </si>
  <si>
    <t>Membrana Vitality 13 Lts</t>
  </si>
  <si>
    <t>Membrana Jk Gota ionizada</t>
  </si>
  <si>
    <t>Membrana Jk Gota convencional</t>
  </si>
  <si>
    <t>Membrana Orbis 76mm</t>
  </si>
  <si>
    <t>Membrana Junkers 4 Pernos</t>
  </si>
  <si>
    <t>Microswitch 3 cables</t>
  </si>
  <si>
    <t>Microswitch 2 cables Splendid Master</t>
  </si>
  <si>
    <t>Microswitch Mademsa vitality</t>
  </si>
  <si>
    <t>Microswitch vitality C/tornillo</t>
  </si>
  <si>
    <t>Microswitch splendid templatech</t>
  </si>
  <si>
    <t>Microswitch Albin trotter</t>
  </si>
  <si>
    <t>Microswitch Trotter Ion 13 Atvf</t>
  </si>
  <si>
    <t>Microswitch Orbis</t>
  </si>
  <si>
    <t>Microswitch junkers Wr Interno</t>
  </si>
  <si>
    <t>Microswitch Jk blanco Completo</t>
  </si>
  <si>
    <t>Solenoide 131b conector negro</t>
  </si>
  <si>
    <t>Solenoide 131b cconector blanco</t>
  </si>
  <si>
    <t>Solenoide Zd 252 Grande</t>
  </si>
  <si>
    <t>Solenoide zd201 conector negro mediana</t>
  </si>
  <si>
    <t>Solenoide Zd201 Conector Blanco</t>
  </si>
  <si>
    <t>Solenoide Zd081 Enana</t>
  </si>
  <si>
    <t>Termocupla
Mademsa c/Hilo</t>
  </si>
  <si>
    <t>Piloto Cobra
C/Inyector Glp</t>
  </si>
  <si>
    <t>Modulo 125 Tonka</t>
  </si>
  <si>
    <t>Modulo Vitality 2 Sondas 5-7 lts</t>
  </si>
  <si>
    <t>Modulo vitality 3 sondas 8-11 lts</t>
  </si>
  <si>
    <t>Modulo 343 templatech Splendid</t>
  </si>
  <si>
    <t>Modulo Neckar-Junkers chico</t>
  </si>
  <si>
    <t>Modulo junkers Caja grande</t>
  </si>
  <si>
    <t>Modulo 335 Multivalvula Splendid Master 5-8 lts</t>
  </si>
  <si>
    <t>Modulo Albin Trotter Ion 5-13 c/Pantalla</t>
  </si>
  <si>
    <t>Modulo Vitality 13-16 lts Ursus Trotter C14-16</t>
  </si>
  <si>
    <t>Modulo  Tf Corto para Tonka</t>
  </si>
  <si>
    <t>Modulo Tf Largo Para Flowswitch</t>
  </si>
  <si>
    <t>Capacitor - Condensador Tf</t>
  </si>
  <si>
    <t>Presostato Tf</t>
  </si>
  <si>
    <t>Presostato Redondo tf</t>
  </si>
  <si>
    <t>Sensor de temperatura 80-100-120-200</t>
  </si>
  <si>
    <t>sonda ntc flowswitch</t>
  </si>
  <si>
    <t>Set Bujias Largo</t>
  </si>
  <si>
    <t>Set Bujias Corto</t>
  </si>
  <si>
    <t>Flowswitch Sin Despiche Incluido</t>
  </si>
  <si>
    <t>Flowsensor Templatech ionizado</t>
  </si>
  <si>
    <t>Flowsensor 
Templatech tiro Forzado</t>
  </si>
  <si>
    <t>Mangueras Tonka</t>
  </si>
  <si>
    <t>Oring 0.7</t>
  </si>
  <si>
    <t>Oring 0.8</t>
  </si>
  <si>
    <t>KIT TRANSFORMACION COCINA GN A GLP (2 c/plato) (8)</t>
  </si>
  <si>
    <t>SUPER KIT TRANSFORMACION COCINA A GN(20) de cada plato (80u)</t>
  </si>
  <si>
    <t>Super Kit GLP /GN
48 GRUESO /48 FINO</t>
  </si>
  <si>
    <t>Despiche de Válvula Corto</t>
  </si>
  <si>
    <t>Despiche mediano</t>
  </si>
  <si>
    <t>Despiche Largo</t>
  </si>
  <si>
    <t>Teflón 1/2</t>
  </si>
  <si>
    <t>teflon de gas 1/2</t>
  </si>
  <si>
    <t>Par Duracell D2 Calefont</t>
  </si>
  <si>
    <t>Multivalvula chica
50mm 5-6 lts</t>
  </si>
  <si>
    <t>Multivalvula  54mm
mediana 7-8 lts</t>
  </si>
  <si>
    <t>multivalvula grande 2 orejas</t>
  </si>
  <si>
    <t>Sonda Ntc Fria Templatech</t>
  </si>
  <si>
    <t>Sonda Ntc Caliente Templatech</t>
  </si>
  <si>
    <t>Perilla Splendid C/Flowswitch</t>
  </si>
  <si>
    <t>Perilla Mademsa Vitality Negra</t>
  </si>
  <si>
    <t>Perilla Mademsa Vitality Blanca</t>
  </si>
  <si>
    <t>Perilla Splendid Master 5-8 lts</t>
  </si>
  <si>
    <t>Perilla Larga</t>
  </si>
  <si>
    <t>Perilla Neckar</t>
  </si>
  <si>
    <t>Perilla Junkers W10- W13</t>
  </si>
  <si>
    <t>Perilla Splendid Templatech</t>
  </si>
  <si>
    <t>Perilla Junkers Wr Agua</t>
  </si>
  <si>
    <t>Perilla Junkers Wr Gas</t>
  </si>
  <si>
    <t>Perilla Mademsa Term</t>
  </si>
  <si>
    <t>Perilla Splendid Antiguo S16000</t>
  </si>
  <si>
    <t>Perilla Junkers Termoelectrico</t>
  </si>
  <si>
    <t>Perilla Junkers Ancha</t>
  </si>
  <si>
    <t>Porta Microswitch Templatech Torre</t>
  </si>
  <si>
    <t>Interruptor Neckar Cuadrado</t>
  </si>
  <si>
    <t>Interruptor completo Neckar-Junkers</t>
  </si>
  <si>
    <t>Interruptor Completo Mademsa Vitality</t>
  </si>
  <si>
    <t>Interruptor tapa Splendid Con Flowswitch</t>
  </si>
  <si>
    <t>Interruptor
Redondo Splendid 5-8</t>
  </si>
  <si>
    <t>Cuerpo Guia Eje Largo Antimonio</t>
  </si>
  <si>
    <t>Modulo Naranjo Splendid</t>
  </si>
  <si>
    <t>Mazo de Cables Antiguo</t>
  </si>
  <si>
    <t>Modulo Trotter Azul</t>
  </si>
  <si>
    <t>Sensor Jk 104°</t>
  </si>
  <si>
    <t>Baston Microswitch Templatech</t>
  </si>
  <si>
    <t>Bujia Doble Junkers Wr</t>
  </si>
  <si>
    <t>Cola Junkers Tuerca volante 1/2 he x 3/4 hi</t>
  </si>
  <si>
    <t>Servo Piloto Alternativa</t>
  </si>
  <si>
    <t>Modulo Junkers Wr 250 Alternativo</t>
  </si>
  <si>
    <t>Modulo Wr11-16 Alternativo</t>
  </si>
  <si>
    <t>Perno Caudal de Agua JK</t>
  </si>
  <si>
    <t>Valvula Wr11 Poliamida</t>
  </si>
  <si>
    <t>Valvula WR14 Poliamida</t>
  </si>
  <si>
    <t>Valvula Wr16 Poliamida</t>
  </si>
  <si>
    <t>Valvula W14 Con chispero</t>
  </si>
  <si>
    <t>Servovalvula Roja Piloto</t>
  </si>
  <si>
    <t>Servovalvula Parilla</t>
  </si>
  <si>
    <t>Microswitch Blanco Wr</t>
  </si>
  <si>
    <t>Hidrogenerador Wr 
Valvula Blanca</t>
  </si>
  <si>
    <t>Hidrogenerador
Cae Hidropower Plus</t>
  </si>
  <si>
    <t>Modulo Wr 11-16 2b
Boton Transparente</t>
  </si>
  <si>
    <t>Mazo de cables Wr 058 Actual</t>
  </si>
  <si>
    <t>Mazo de Cables Wr 033 antiguo</t>
  </si>
  <si>
    <t>Limitador Temperatura 110°</t>
  </si>
  <si>
    <t>Caja de Pilas Wr</t>
  </si>
  <si>
    <t>Modulo Neckar Junkers w7</t>
  </si>
  <si>
    <t>Bloque de Agua Hidropower Plus</t>
  </si>
  <si>
    <t>Turbina Hidropower Plus</t>
  </si>
  <si>
    <t>Conjunto Electrodos Hidropower Plus</t>
  </si>
  <si>
    <t>Modulo Junkers Wr Antiguo</t>
  </si>
  <si>
    <t>Inyector Piloto GN KP</t>
  </si>
  <si>
    <t>Inyector Servovalvula Piloto Gn</t>
  </si>
  <si>
    <t>Tapa de Valvula Junkers Wr</t>
  </si>
  <si>
    <t>Kit Junkers -Neckar
W5  -WN5 b31</t>
  </si>
  <si>
    <t>Kit Junkers -Neckar
W7-WN7 b31</t>
  </si>
  <si>
    <t>Kit Junkers -Neckar
W10-13 kb31</t>
  </si>
  <si>
    <t>Kit Junkers Wr11-16 2-b31 c/Microswitch</t>
  </si>
  <si>
    <t>Kit Junkers Wr11-16 2-b31 simple</t>
  </si>
  <si>
    <t>Kit Junkers W11-14 2p31 c/ termocupla</t>
  </si>
  <si>
    <t>Kit Junkers Wr 250-325 Valvula gris</t>
  </si>
  <si>
    <t>Kit Junkers W250 - 325 Con termocupla</t>
  </si>
  <si>
    <t xml:space="preserve">Kit Junkers Hydrowind Easy kme 7-12 </t>
  </si>
  <si>
    <t>Kit Splendid Templatech c/membrana 10-16 lts</t>
  </si>
  <si>
    <t>Kit Splendid Templatech FullControl Digital</t>
  </si>
  <si>
    <t>Kit Splendid Master TC MV SB 5-6</t>
  </si>
  <si>
    <t>Kit Splendid Master TC MV SB 7-8</t>
  </si>
  <si>
    <t>Kit Splendid S5-16000 C/termocupla</t>
  </si>
  <si>
    <t>Kit Splendid Automatic 13 (2 orejas)</t>
  </si>
  <si>
    <t>Kit Splendid Master Beyond TONKA</t>
  </si>
  <si>
    <t>Kit Splendid Master Beyond 10-13 lts 2EV FLOWSWITCH</t>
  </si>
  <si>
    <t>Kit Mademsa Term 5-16 C/termocupla</t>
  </si>
  <si>
    <t xml:space="preserve">Kit Mademsa Vitality 1360 -13 lts </t>
  </si>
  <si>
    <t>Kit Mademsa Vitality 705-711 Essential 5-11</t>
  </si>
  <si>
    <t>Kit Mademsa Vitality 713 Essential 13</t>
  </si>
  <si>
    <t>Kit Mademsa Vitality 714 - 716 14-16 LTS</t>
  </si>
  <si>
    <t>Kit Albin Trotter Atvf Ion 13</t>
  </si>
  <si>
    <t>Kit Albin Trotter 
Ion 5-10- Atmd 13</t>
  </si>
  <si>
    <t>Kit Ursus Trotter
CB5-CB7</t>
  </si>
  <si>
    <t>KIt Ursus Trotter
COMFORTEK C10-C14-C16</t>
  </si>
  <si>
    <t>SUPER KIT 
Splendid Master 5-8 lts</t>
  </si>
  <si>
    <t>SUPER KIT 
JUNKERS   W10-13 KB31</t>
  </si>
  <si>
    <t>SUPER KIT Junkers
Neckar W5-W7 5-7 Lts</t>
  </si>
  <si>
    <t>SUPER KIT Mademsa
Vitality 5-7 lts (2 sondas) Essential</t>
  </si>
  <si>
    <t>SUPER KIT Mademsa
Vitality 8-11 lts (3 sondas)</t>
  </si>
  <si>
    <t>SUPER KIT Mademsa
Vitality 713-716 lts (2 solenoides)</t>
  </si>
  <si>
    <t>SUPER KIT Ursus Trotter
C10-C11 COMFORTEK</t>
  </si>
  <si>
    <t>SUPER KIT Ursus Trotter
C14-C16 COMFORTEK</t>
  </si>
  <si>
    <t>SUPER KIT Splendid Master Beyond 10-13 lts 2EV Flowswitch</t>
  </si>
  <si>
    <t>SUPER KIT Albin Trotter Ion 5-10 
ATMD 13</t>
  </si>
  <si>
    <t>SUPER KIT Albin Trotter Ion 13</t>
  </si>
  <si>
    <t>Categoria</t>
  </si>
  <si>
    <t>r - k - A</t>
  </si>
  <si>
    <t>K</t>
  </si>
  <si>
    <t>R</t>
  </si>
  <si>
    <t>A</t>
  </si>
  <si>
    <t>Soplete Turbo
C/Manguera- Chispero</t>
  </si>
  <si>
    <t>Soplete Turbo
Simple</t>
  </si>
  <si>
    <t>Soplete c/manguera
Alta Presion GLP</t>
  </si>
  <si>
    <t>Soplete butano para Estaño</t>
  </si>
  <si>
    <t>Gas Butano</t>
  </si>
  <si>
    <t>Gas Mapp</t>
  </si>
  <si>
    <t>Fundente Soldadura a la plata 226 Gr</t>
  </si>
  <si>
    <t>Soldadura a la plata 15% 46 cms</t>
  </si>
  <si>
    <t>Soldadura 
Estaño 1 mt</t>
  </si>
  <si>
    <t>Pasta de Soldar</t>
  </si>
  <si>
    <t>Estaño 1 mt 
más pasta chica</t>
  </si>
  <si>
    <t>Desincrustante
Limpieza Sarro</t>
  </si>
  <si>
    <t>Fumigador 5 lts</t>
  </si>
  <si>
    <t>Fumigador 8 Lts</t>
  </si>
  <si>
    <t>Bomba
Adaptada 5 Lts</t>
  </si>
  <si>
    <t>Bomba 
Adaptada 8lts</t>
  </si>
  <si>
    <t>Filtro RED
 Entrada Agua 3/4</t>
  </si>
  <si>
    <t>Filtro 
Polifosfato Calefont</t>
  </si>
  <si>
    <t>Recarga 
Cristales Polifosfato</t>
  </si>
  <si>
    <t>Filtro Y 1/2 
Salida Calefont</t>
  </si>
  <si>
    <t>Aireador Lavaplatos 1/2</t>
  </si>
  <si>
    <t>Aireador Bronce
Lavaplatos 1/2</t>
  </si>
  <si>
    <t>Aireador con 
Filtro 20mm</t>
  </si>
  <si>
    <t>Flexible Corto Calefont 20 cms 1/2 hi hi</t>
  </si>
  <si>
    <t>Flexible Calefont 30 cms 1/2 hi hi</t>
  </si>
  <si>
    <t>Flexible de Gas 
1/2 x 7/8 hi hi 1mt</t>
  </si>
  <si>
    <t>Desatornillador 
Eléctrico paleta</t>
  </si>
  <si>
    <t>Flexible Gas 45 kg</t>
  </si>
  <si>
    <t>Llave Gas Bola 1/2 x 1/2 hi hi</t>
  </si>
  <si>
    <t>Llave Gas  1/2 x 7/8 hi he</t>
  </si>
  <si>
    <t>Llave de Gas 1/2  hi he</t>
  </si>
  <si>
    <t>Flexible Ducha 2 mts</t>
  </si>
  <si>
    <t>Flexible Ducha 1,5 mts</t>
  </si>
  <si>
    <t>Flexible agua 40 cms1/2 hi hi    /hi -he</t>
  </si>
  <si>
    <t>Flexible agua 1/2 50 cms hi hi</t>
  </si>
  <si>
    <t>Flexible agua 1/2 60 cms hi hi</t>
  </si>
  <si>
    <t>Flexible agua 1/2 100 cms hi hi</t>
  </si>
  <si>
    <t>Flexible Calefont 40 cms            1/2 x 3/4 hihi</t>
  </si>
  <si>
    <t>Flexible Wc 1/2 x 7/8</t>
  </si>
  <si>
    <t>Flexible Gas 1/2 x 1/2 1 mt</t>
  </si>
  <si>
    <t>Flexible Gas 1/2 x 3/8 1mt</t>
  </si>
  <si>
    <t>Flexible Gas 40 cms 1/2</t>
  </si>
  <si>
    <t>Flexible de Gas 60 cms 1/2 x 3/8</t>
  </si>
  <si>
    <t>Escobilla para taladro</t>
  </si>
  <si>
    <t>Kit Escobillas Taladro</t>
  </si>
  <si>
    <t>Pico de Loro 12"</t>
  </si>
  <si>
    <t>Tijera Corta  Latas 10"</t>
  </si>
  <si>
    <t>Llave paso So 1/2 Manilla azul</t>
  </si>
  <si>
    <t>Llave Bola 1/2 hi hi</t>
  </si>
  <si>
    <t>Llave Jardin He he 1/2</t>
  </si>
  <si>
    <t>Llave Lavadora 1/2 x 3/4 verde</t>
  </si>
  <si>
    <t>Llave Lavadora 1/2 x 3/4 roja</t>
  </si>
  <si>
    <t>Llave Lavadora Cromada 1/2 x 3/4</t>
  </si>
  <si>
    <t>Llave Lavadora 3/4 x 3/4 he he</t>
  </si>
  <si>
    <t>Juego 2 Llave Doble Lavadora
3/4 x fregadero</t>
  </si>
  <si>
    <t>Juego 2 Llave Doble Lavadora
1/2 x 3/4</t>
  </si>
  <si>
    <t>Llave Angular Wc</t>
  </si>
  <si>
    <t>Regulador Gas 3/8 Sercogas</t>
  </si>
  <si>
    <t>Regulador Gas 3/8 Cemco</t>
  </si>
  <si>
    <t>Regulador GN 1/2 (maxitroll)</t>
  </si>
  <si>
    <t>Tapon Tee  45KG</t>
  </si>
  <si>
    <t>Cola XL Calefont</t>
  </si>
  <si>
    <t>Cola Corta Calefont</t>
  </si>
  <si>
    <t>Cancamo L63 Sujeta Calefont</t>
  </si>
  <si>
    <t>Challa Simple</t>
  </si>
  <si>
    <t>Challa Grande</t>
  </si>
  <si>
    <t>Set Ducha Simple</t>
  </si>
  <si>
    <t>Set Ducha Grande</t>
  </si>
  <si>
    <t>Extractor Tornillos 5 pcs (1/2)</t>
  </si>
  <si>
    <t>Extractor Tornillos 6 pcs (3/4)</t>
  </si>
  <si>
    <t>Codo 1/2 so</t>
  </si>
  <si>
    <t>Codo 1/2 so x 1/2 he</t>
  </si>
  <si>
    <t>Codo 1/2 so x 3/4 so</t>
  </si>
  <si>
    <t>Codo 3/4 so x 3/4 so</t>
  </si>
  <si>
    <t>Codo 3/4 so x 3/4 he</t>
  </si>
  <si>
    <t>Codo 3/4 So x 1/2 He</t>
  </si>
  <si>
    <t>Copla 1/2 so</t>
  </si>
  <si>
    <t>Copla 1/2 x 3/4 so</t>
  </si>
  <si>
    <t>Copla 3/4 x 3/4 so</t>
  </si>
  <si>
    <t>Tee 3/4 X 1/2 SO</t>
  </si>
  <si>
    <t>Tee 3/4 x 3/4 so</t>
  </si>
  <si>
    <t>Tee 1/2 so so hi</t>
  </si>
  <si>
    <t>Terminal 1/2 So he</t>
  </si>
  <si>
    <t>Terminal 1/2 so hi</t>
  </si>
  <si>
    <t>Terminal 1/2 so x 3/4 hi</t>
  </si>
  <si>
    <t>Terminal 3/4 so x 3/4 hi</t>
  </si>
  <si>
    <t>Niple 1/2 he</t>
  </si>
  <si>
    <t>Bushing 1/2 Hi he</t>
  </si>
  <si>
    <t>Bushing 3/4 hi x 1/2 he</t>
  </si>
  <si>
    <t>Teflón Agua 1/2</t>
  </si>
  <si>
    <t>Teflón Agua 3/4</t>
  </si>
  <si>
    <t>Teflón Gas 1/2</t>
  </si>
  <si>
    <t xml:space="preserve">Teflón Gas 3/4 </t>
  </si>
  <si>
    <t>Teflón Alta Densidad 3/4</t>
  </si>
  <si>
    <t>Lija al agua 600</t>
  </si>
  <si>
    <t>Lubricante Rex40</t>
  </si>
  <si>
    <t>Limpiacontacto Rex40</t>
  </si>
  <si>
    <t>Grasa Grafitada  Molikote</t>
  </si>
  <si>
    <t>Grasa Rodamiento</t>
  </si>
  <si>
    <t>Pintura Spray Cromo</t>
  </si>
  <si>
    <t>Pintura Alta Temperatura Gris</t>
  </si>
  <si>
    <t>Acero Líquido</t>
  </si>
  <si>
    <t>Par Duracell Calefont D2</t>
  </si>
  <si>
    <t>Silicona Alta Temperatura</t>
  </si>
  <si>
    <t>Silicona Transparente</t>
  </si>
  <si>
    <t>Silicona Blanca</t>
  </si>
  <si>
    <t>Amarra Cables 16 cms (50)</t>
  </si>
  <si>
    <t>Amarra Cables 20 cms (50)</t>
  </si>
  <si>
    <t>Amarra Cables 30 cms (50)</t>
  </si>
  <si>
    <t>Amarra Cables 40 cms (50)</t>
  </si>
  <si>
    <t>Caja Oring Mediano 220pcs</t>
  </si>
  <si>
    <t>Caja Oring Grande Naranja</t>
  </si>
  <si>
    <t>Alicante de Punta 6"</t>
  </si>
  <si>
    <t>Francesa 12"</t>
  </si>
  <si>
    <t>Busca Tornillo Con lupa e Imán</t>
  </si>
  <si>
    <t>Cincel 10" Saca estabilizador</t>
  </si>
  <si>
    <t>Set Desatornillador de Golpe 12 pcs</t>
  </si>
  <si>
    <t>Llave Francesa 8" chica</t>
  </si>
  <si>
    <t>Goma de llave 1/2 100 pcs</t>
  </si>
  <si>
    <t>Guante con tacto</t>
  </si>
  <si>
    <t>Huincha 5,5 mts</t>
  </si>
  <si>
    <t>Tornillo Largo Soporta calefont</t>
  </si>
  <si>
    <t>Lentes de Seguridad</t>
  </si>
  <si>
    <t>Manguera Riego 1/2 10 mts</t>
  </si>
  <si>
    <t>Marco Sierra</t>
  </si>
  <si>
    <t>Mini Alicate 4 1/2"</t>
  </si>
  <si>
    <t>Quemador Splendid</t>
  </si>
  <si>
    <t>Termocupla Universal 100 cms</t>
  </si>
  <si>
    <t>Tester para Calefont</t>
  </si>
  <si>
    <t>Expandidor de tubo</t>
  </si>
  <si>
    <t>Monomando Lavamanos eco</t>
  </si>
  <si>
    <t>Monomando Lavamanos 801</t>
  </si>
  <si>
    <t>Martillo 24 oz</t>
  </si>
  <si>
    <t>Tijera Corta Pvc</t>
  </si>
  <si>
    <t>Corta Cartón</t>
  </si>
  <si>
    <t>Pelacables 9"</t>
  </si>
  <si>
    <t>Alicate mediano 10"</t>
  </si>
  <si>
    <t>Llave Stilson</t>
  </si>
  <si>
    <t>Tornillo de banco 4" movil</t>
  </si>
  <si>
    <t>Pistola silicona tubo grande</t>
  </si>
  <si>
    <t>Corta Tubo</t>
  </si>
  <si>
    <t>Escobilla metálica mango madera</t>
  </si>
  <si>
    <t>Escobilla cedas bronce</t>
  </si>
  <si>
    <t>Cinta aislante</t>
  </si>
  <si>
    <t>Cinta Aislante Grande</t>
  </si>
  <si>
    <t>Limpia inyector cocina</t>
  </si>
  <si>
    <t>Chispero para cocina</t>
  </si>
  <si>
    <t>Rodillera de trabajo</t>
  </si>
  <si>
    <t>Sopapo</t>
  </si>
  <si>
    <t>Parche Cámara bicicleta</t>
  </si>
  <si>
    <t>Escobilla metalica para taladro</t>
  </si>
  <si>
    <t>Tijera grande</t>
  </si>
  <si>
    <t>Tapa gorro hi 1/2</t>
  </si>
  <si>
    <t>tapa gorro so 1/2</t>
  </si>
  <si>
    <t>tapa tornillo he 1/2</t>
  </si>
  <si>
    <t>Cámara de bicicleta</t>
  </si>
  <si>
    <t>Cuello cisne normal</t>
  </si>
  <si>
    <t>Cuello Largo Móvil</t>
  </si>
  <si>
    <t>Abrazaderas</t>
  </si>
  <si>
    <t xml:space="preserve">Bombín </t>
  </si>
  <si>
    <t>Codo cachimba 1/2</t>
  </si>
  <si>
    <t>Cachimba Recta 1/2</t>
  </si>
  <si>
    <t>Llave paso 3/4 hi hi agua</t>
  </si>
  <si>
    <t>Pie de Metro</t>
  </si>
  <si>
    <t>Tenaza para soldar</t>
  </si>
  <si>
    <t>remachadora</t>
  </si>
  <si>
    <t>Tubo de Sifón Flexible</t>
  </si>
  <si>
    <t>Alambre Galvanizado 20 x40m</t>
  </si>
  <si>
    <t>Brocha 3"</t>
  </si>
  <si>
    <t>Conector rápido Manguera 1/2</t>
  </si>
  <si>
    <t>Unión manguera 1/2</t>
  </si>
  <si>
    <t>Conector para
embutir en conector rápido</t>
  </si>
  <si>
    <t>Alicate De Corte 6"</t>
  </si>
  <si>
    <t>Sello Antifugas</t>
  </si>
  <si>
    <t>Acido Muriatico 1 Lt</t>
  </si>
  <si>
    <t>PACK BÁSICO</t>
  </si>
  <si>
    <t>PACK ECONÓMICO</t>
  </si>
  <si>
    <t>PACK TÉCNICO INICIAL</t>
  </si>
  <si>
    <t>PACK TÉCNICO COMPLETO</t>
  </si>
  <si>
    <t>CANTIDAD</t>
  </si>
  <si>
    <t>DETALLE</t>
  </si>
  <si>
    <t>PRECIO</t>
  </si>
  <si>
    <t>1-3 U</t>
  </si>
  <si>
    <t>detalle</t>
  </si>
  <si>
    <t>TOTAL neto</t>
  </si>
  <si>
    <t>TOTAL solo accesorios</t>
  </si>
  <si>
    <t>TOTAL Solo Kits</t>
  </si>
  <si>
    <t>TOTAL solo REPUESTOS</t>
  </si>
  <si>
    <t>Desde 50U</t>
  </si>
  <si>
    <t>NUMERO</t>
  </si>
  <si>
    <t>REPUESTO</t>
  </si>
  <si>
    <t>LETRA R .K A</t>
  </si>
  <si>
    <t>Nombre repuesto</t>
  </si>
  <si>
    <t>nro</t>
  </si>
  <si>
    <t>R-K-A</t>
  </si>
  <si>
    <t xml:space="preserve">EL RINCON DEL CALEFONT - EYM GASFITERIA </t>
  </si>
  <si>
    <t>76814182-7</t>
  </si>
  <si>
    <t>COTIZACION</t>
  </si>
  <si>
    <t>Sensor de temperatura 80</t>
  </si>
  <si>
    <t>ACTUALIZAR PEDIDO APRETAR ACA</t>
  </si>
  <si>
    <t>PASO 2.: FILTROS DE NUMERO</t>
  </si>
  <si>
    <t>PASO 4 ACEPTAR</t>
  </si>
  <si>
    <t>PASO 1: APRETAR BOTON AL LADO DE CANTIDAD</t>
  </si>
  <si>
    <t>PASO 3: MAYOR QUE (0)</t>
  </si>
  <si>
    <t>PRECIO SE AJUSTA SEGÚN CANTIDAD</t>
  </si>
  <si>
    <t>INGRESE CANTIDAD A COTIZAR -LUEGO BORRE PARA HACER NUEVA COTIZACION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</si>
</sst>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.5"/>
      <name val="Trebuchet MS"/>
      <family val="2"/>
    </font>
    <font>
      <sz val="15.5"/>
      <name val="Trebuchet MS"/>
      <family val="2"/>
    </font>
    <font>
      <b/>
      <sz val="16"/>
      <name val="Trebuchet MS"/>
      <family val="2"/>
    </font>
    <font>
      <sz val="8"/>
      <name val="Trebuchet MS"/>
      <family val="2"/>
    </font>
    <font>
      <b/>
      <sz val="15.5"/>
      <color rgb="FF000000"/>
      <name val="Trebuchet MS"/>
      <family val="2"/>
    </font>
    <font>
      <b/>
      <sz val="15.5"/>
      <name val="Trebuchet MS"/>
      <family val="2"/>
    </font>
    <font>
      <sz val="15.5"/>
      <color rgb="FF000000"/>
      <name val="Trebuchet MS"/>
      <family val="2"/>
    </font>
    <font>
      <b/>
      <sz val="15.5"/>
      <color theme="1"/>
      <name val="Trebuchet MS"/>
      <family val="2"/>
    </font>
    <font>
      <sz val="15.5"/>
      <color theme="1"/>
      <name val="Trebuchet MS"/>
      <family val="2"/>
    </font>
    <font>
      <b/>
      <sz val="14"/>
      <name val="Trebuchet MS"/>
      <family val="2"/>
    </font>
    <font>
      <b/>
      <sz val="16"/>
      <color rgb="FF000000"/>
      <name val="Trebuchet MS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000000"/>
      <name val="Trebuchet MS"/>
      <family val="2"/>
    </font>
    <font>
      <b/>
      <sz val="20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2" fontId="4" fillId="0" borderId="0" xfId="1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42" fontId="5" fillId="0" borderId="4" xfId="1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 wrapText="1"/>
    </xf>
    <xf numFmtId="42" fontId="8" fillId="0" borderId="4" xfId="1" applyFont="1" applyBorder="1" applyAlignment="1">
      <alignment horizontal="left" vertical="top" shrinkToFit="1"/>
    </xf>
    <xf numFmtId="0" fontId="9" fillId="2" borderId="8" xfId="0" applyFont="1" applyFill="1" applyBorder="1"/>
    <xf numFmtId="42" fontId="10" fillId="2" borderId="4" xfId="1" applyFont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2" fontId="0" fillId="0" borderId="0" xfId="1" applyFont="1"/>
    <xf numFmtId="0" fontId="3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7" fillId="0" borderId="4" xfId="0" applyFont="1" applyBorder="1" applyAlignment="1">
      <alignment horizontal="left" vertical="top" wrapText="1"/>
    </xf>
    <xf numFmtId="0" fontId="9" fillId="2" borderId="4" xfId="0" applyFont="1" applyFill="1" applyBorder="1"/>
    <xf numFmtId="0" fontId="11" fillId="0" borderId="4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top" shrinkToFit="1"/>
    </xf>
    <xf numFmtId="42" fontId="6" fillId="0" borderId="4" xfId="1" applyFont="1" applyBorder="1" applyAlignment="1">
      <alignment horizontal="left" vertical="top" shrinkToFit="1"/>
    </xf>
    <xf numFmtId="0" fontId="12" fillId="0" borderId="4" xfId="0" applyFont="1" applyBorder="1" applyAlignment="1">
      <alignment wrapText="1"/>
    </xf>
    <xf numFmtId="0" fontId="7" fillId="0" borderId="9" xfId="0" applyFont="1" applyBorder="1" applyAlignment="1">
      <alignment horizontal="left" vertical="top" wrapText="1"/>
    </xf>
    <xf numFmtId="42" fontId="0" fillId="0" borderId="4" xfId="1" applyFont="1" applyBorder="1"/>
    <xf numFmtId="42" fontId="0" fillId="0" borderId="0" xfId="0" applyNumberFormat="1"/>
    <xf numFmtId="0" fontId="5" fillId="0" borderId="4" xfId="1" applyNumberFormat="1" applyFont="1" applyFill="1" applyBorder="1" applyAlignment="1">
      <alignment horizontal="left" vertical="center" wrapText="1"/>
    </xf>
    <xf numFmtId="42" fontId="5" fillId="0" borderId="4" xfId="1" applyFont="1" applyFill="1" applyBorder="1" applyAlignment="1" applyProtection="1">
      <alignment horizontal="left" vertical="center" wrapText="1"/>
    </xf>
    <xf numFmtId="42" fontId="0" fillId="0" borderId="12" xfId="0" applyNumberFormat="1" applyBorder="1"/>
    <xf numFmtId="0" fontId="15" fillId="0" borderId="4" xfId="0" applyFont="1" applyBorder="1" applyAlignment="1">
      <alignment wrapText="1"/>
    </xf>
    <xf numFmtId="42" fontId="15" fillId="0" borderId="4" xfId="0" applyNumberFormat="1" applyFont="1" applyBorder="1"/>
    <xf numFmtId="42" fontId="14" fillId="0" borderId="0" xfId="0" applyNumberFormat="1" applyFont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7" fillId="5" borderId="0" xfId="0" applyFont="1" applyFill="1"/>
    <xf numFmtId="0" fontId="18" fillId="0" borderId="10" xfId="1" applyNumberFormat="1" applyFont="1" applyFill="1" applyBorder="1" applyAlignment="1" applyProtection="1">
      <alignment horizontal="center" vertical="top" shrinkToFit="1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42" fontId="8" fillId="0" borderId="10" xfId="1" applyFont="1" applyBorder="1" applyAlignment="1">
      <alignment horizontal="left" vertical="top" shrinkToFit="1"/>
    </xf>
    <xf numFmtId="42" fontId="10" fillId="2" borderId="10" xfId="1" applyFont="1" applyFill="1" applyBorder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42" fontId="6" fillId="0" borderId="10" xfId="1" applyFont="1" applyBorder="1" applyAlignment="1">
      <alignment horizontal="left" vertical="top" shrinkToFit="1"/>
    </xf>
    <xf numFmtId="42" fontId="0" fillId="0" borderId="10" xfId="1" applyFont="1" applyBorder="1"/>
    <xf numFmtId="42" fontId="0" fillId="0" borderId="11" xfId="1" applyFont="1" applyBorder="1"/>
    <xf numFmtId="42" fontId="5" fillId="0" borderId="8" xfId="1" applyFont="1" applyFill="1" applyBorder="1" applyAlignment="1">
      <alignment horizontal="left" vertical="center" wrapText="1"/>
    </xf>
    <xf numFmtId="42" fontId="0" fillId="0" borderId="0" xfId="1" applyFont="1" applyBorder="1"/>
    <xf numFmtId="42" fontId="15" fillId="0" borderId="0" xfId="0" applyNumberFormat="1" applyFont="1"/>
    <xf numFmtId="0" fontId="0" fillId="0" borderId="0" xfId="0" applyAlignment="1">
      <alignment wrapText="1"/>
    </xf>
    <xf numFmtId="0" fontId="9" fillId="2" borderId="8" xfId="0" applyFont="1" applyFill="1" applyBorder="1" applyAlignment="1">
      <alignment wrapText="1"/>
    </xf>
    <xf numFmtId="0" fontId="16" fillId="0" borderId="17" xfId="0" applyFont="1" applyBorder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2" fontId="0" fillId="0" borderId="12" xfId="1" applyFont="1" applyBorder="1"/>
    <xf numFmtId="1" fontId="6" fillId="0" borderId="3" xfId="0" applyNumberFormat="1" applyFont="1" applyBorder="1" applyAlignment="1">
      <alignment horizontal="right" vertical="top" shrinkToFit="1"/>
    </xf>
    <xf numFmtId="0" fontId="7" fillId="0" borderId="13" xfId="0" applyFont="1" applyBorder="1" applyAlignment="1">
      <alignment horizontal="left" vertical="top" wrapText="1"/>
    </xf>
    <xf numFmtId="42" fontId="8" fillId="0" borderId="13" xfId="1" applyFont="1" applyBorder="1" applyAlignment="1">
      <alignment horizontal="left" vertical="top" shrinkToFit="1"/>
    </xf>
    <xf numFmtId="42" fontId="8" fillId="0" borderId="19" xfId="1" applyFont="1" applyBorder="1" applyAlignment="1">
      <alignment horizontal="left" vertical="top" shrinkToFit="1"/>
    </xf>
    <xf numFmtId="0" fontId="9" fillId="2" borderId="13" xfId="0" applyFont="1" applyFill="1" applyBorder="1"/>
    <xf numFmtId="0" fontId="11" fillId="0" borderId="3" xfId="0" applyFont="1" applyBorder="1" applyAlignment="1">
      <alignment horizontal="left" vertical="top" wrapText="1"/>
    </xf>
    <xf numFmtId="0" fontId="12" fillId="0" borderId="13" xfId="0" applyFont="1" applyBorder="1" applyAlignment="1">
      <alignment wrapText="1"/>
    </xf>
    <xf numFmtId="42" fontId="8" fillId="0" borderId="8" xfId="1" applyFont="1" applyBorder="1" applyAlignment="1">
      <alignment horizontal="left" vertical="top" shrinkToFit="1"/>
    </xf>
    <xf numFmtId="42" fontId="8" fillId="0" borderId="16" xfId="1" applyFont="1" applyBorder="1" applyAlignment="1">
      <alignment horizontal="left" vertical="top" shrinkToFit="1"/>
    </xf>
    <xf numFmtId="0" fontId="0" fillId="5" borderId="14" xfId="0" applyFill="1" applyBorder="1"/>
    <xf numFmtId="0" fontId="0" fillId="5" borderId="15" xfId="0" applyFill="1" applyBorder="1"/>
    <xf numFmtId="0" fontId="13" fillId="6" borderId="0" xfId="0" applyFont="1" applyFill="1"/>
    <xf numFmtId="42" fontId="8" fillId="0" borderId="0" xfId="1" applyFont="1" applyBorder="1" applyAlignment="1">
      <alignment horizontal="left" vertical="top" shrinkToFit="1"/>
    </xf>
    <xf numFmtId="1" fontId="6" fillId="0" borderId="20" xfId="0" applyNumberFormat="1" applyFont="1" applyBorder="1" applyAlignment="1">
      <alignment horizontal="right" vertical="top" shrinkToFit="1"/>
    </xf>
    <xf numFmtId="42" fontId="8" fillId="0" borderId="21" xfId="1" applyFont="1" applyBorder="1" applyAlignment="1">
      <alignment horizontal="left" vertical="top" shrinkToFit="1"/>
    </xf>
    <xf numFmtId="0" fontId="0" fillId="0" borderId="22" xfId="0" applyBorder="1"/>
    <xf numFmtId="0" fontId="0" fillId="0" borderId="23" xfId="0" applyBorder="1"/>
    <xf numFmtId="0" fontId="20" fillId="0" borderId="23" xfId="0" applyFont="1" applyBorder="1" applyAlignment="1">
      <alignment wrapText="1"/>
    </xf>
    <xf numFmtId="14" fontId="0" fillId="0" borderId="23" xfId="0" applyNumberFormat="1" applyBorder="1"/>
    <xf numFmtId="0" fontId="0" fillId="0" borderId="24" xfId="0" applyBorder="1"/>
    <xf numFmtId="0" fontId="13" fillId="6" borderId="25" xfId="0" applyFont="1" applyFill="1" applyBorder="1" applyAlignment="1">
      <alignment wrapText="1"/>
    </xf>
    <xf numFmtId="0" fontId="13" fillId="6" borderId="26" xfId="0" applyFont="1" applyFill="1" applyBorder="1"/>
    <xf numFmtId="0" fontId="0" fillId="3" borderId="27" xfId="0" applyFill="1" applyBorder="1"/>
    <xf numFmtId="42" fontId="8" fillId="0" borderId="28" xfId="1" applyFont="1" applyBorder="1" applyAlignment="1">
      <alignment horizontal="left" vertical="top" shrinkToFit="1"/>
    </xf>
    <xf numFmtId="0" fontId="0" fillId="0" borderId="27" xfId="0" applyBorder="1"/>
    <xf numFmtId="0" fontId="0" fillId="4" borderId="27" xfId="0" applyFill="1" applyBorder="1"/>
    <xf numFmtId="0" fontId="0" fillId="5" borderId="27" xfId="0" applyFill="1" applyBorder="1"/>
    <xf numFmtId="0" fontId="0" fillId="5" borderId="29" xfId="0" applyFill="1" applyBorder="1"/>
    <xf numFmtId="1" fontId="6" fillId="0" borderId="30" xfId="0" applyNumberFormat="1" applyFont="1" applyBorder="1" applyAlignment="1">
      <alignment horizontal="right" vertical="top" shrinkToFit="1"/>
    </xf>
    <xf numFmtId="0" fontId="7" fillId="0" borderId="31" xfId="0" applyFont="1" applyBorder="1" applyAlignment="1">
      <alignment horizontal="left" vertical="top" wrapText="1"/>
    </xf>
    <xf numFmtId="42" fontId="8" fillId="0" borderId="31" xfId="1" applyFont="1" applyBorder="1" applyAlignment="1">
      <alignment horizontal="left" vertical="top" shrinkToFit="1"/>
    </xf>
    <xf numFmtId="42" fontId="8" fillId="0" borderId="32" xfId="1" applyFont="1" applyBorder="1" applyAlignment="1">
      <alignment horizontal="left" vertical="top" shrinkToFit="1"/>
    </xf>
    <xf numFmtId="42" fontId="0" fillId="0" borderId="18" xfId="0" applyNumberFormat="1" applyBorder="1"/>
    <xf numFmtId="1" fontId="6" fillId="0" borderId="0" xfId="0" applyNumberFormat="1" applyFont="1" applyAlignment="1">
      <alignment horizontal="right" vertical="top" shrinkToFit="1"/>
    </xf>
    <xf numFmtId="0" fontId="7" fillId="0" borderId="0" xfId="0" applyFont="1" applyAlignment="1">
      <alignment horizontal="left" vertical="top" wrapText="1"/>
    </xf>
    <xf numFmtId="0" fontId="21" fillId="3" borderId="4" xfId="0" applyFont="1" applyFill="1" applyBorder="1" applyAlignment="1">
      <alignment wrapText="1"/>
    </xf>
    <xf numFmtId="0" fontId="21" fillId="7" borderId="0" xfId="0" applyFont="1" applyFill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2" fontId="2" fillId="0" borderId="0" xfId="1" applyFont="1" applyAlignment="1">
      <alignment horizontal="left" vertical="top" wrapText="1"/>
    </xf>
    <xf numFmtId="42" fontId="3" fillId="0" borderId="0" xfId="1" applyFont="1" applyAlignment="1">
      <alignment horizontal="left" vertical="top" wrapText="1"/>
    </xf>
    <xf numFmtId="42" fontId="0" fillId="0" borderId="4" xfId="1" applyFont="1" applyBorder="1" applyAlignment="1">
      <alignment horizontal="left" wrapText="1"/>
    </xf>
    <xf numFmtId="42" fontId="7" fillId="0" borderId="4" xfId="1" applyFont="1" applyBorder="1" applyAlignment="1">
      <alignment horizontal="left" vertical="top" wrapText="1"/>
    </xf>
    <xf numFmtId="42" fontId="9" fillId="2" borderId="4" xfId="1" applyFont="1" applyFill="1" applyBorder="1"/>
    <xf numFmtId="42" fontId="11" fillId="0" borderId="4" xfId="1" applyFont="1" applyBorder="1" applyAlignment="1">
      <alignment horizontal="left" vertical="top" wrapText="1"/>
    </xf>
    <xf numFmtId="42" fontId="7" fillId="0" borderId="9" xfId="1" applyFont="1" applyBorder="1" applyAlignment="1">
      <alignment horizontal="left" vertical="top" wrapText="1"/>
    </xf>
  </cellXfs>
  <cellStyles count="2">
    <cellStyle name="Moneda [0]" xfId="1" builtinId="7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32" formatCode="_ &quot;$&quot;* #,##0_ ;_ &quot;$&quot;* \-#,##0_ ;_ &quot;$&quot;* &quot;-&quot;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auto="1"/>
        <name val="Trebuchet M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auto="1"/>
        <name val="Trebuchet M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rgb="FF000000"/>
        <name val="Trebuchet MS"/>
        <family val="2"/>
        <scheme val="none"/>
      </font>
      <numFmt numFmtId="1" formatCode="0"/>
      <alignment horizontal="right" vertical="top" textRotation="0" wrapText="0" indent="0" justifyLastLine="0" shrinkToFit="1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indexed="64"/>
          <bgColor theme="8" tint="0.5999938962981048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.5"/>
        <color rgb="FF000000"/>
        <name val="Trebuchet MS"/>
        <family val="2"/>
        <scheme val="none"/>
      </font>
      <numFmt numFmtId="32" formatCode="_ &quot;$&quot;* #,##0_ ;_ &quot;$&quot;* \-#,##0_ ;_ &quot;$&quot;* &quot;-&quot;_ ;_ @_ "/>
      <alignment horizontal="lef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.5"/>
        <color rgb="FF000000"/>
        <name val="Trebuchet MS"/>
        <family val="2"/>
        <scheme val="none"/>
      </font>
      <numFmt numFmtId="32" formatCode="_ &quot;$&quot;* #,##0_ ;_ &quot;$&quot;* \-#,##0_ ;_ &quot;$&quot;* &quot;-&quot;_ ;_ @_ "/>
      <alignment horizontal="lef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auto="1"/>
        <name val="Trebuchet M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auto="1"/>
        <name val="Trebuchet M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.5"/>
        <color rgb="FF000000"/>
        <name val="Trebuchet MS"/>
        <family val="2"/>
        <scheme val="none"/>
      </font>
      <numFmt numFmtId="1" formatCode="0"/>
      <alignment horizontal="right" vertical="top" textRotation="0" wrapText="0" indent="0" justifyLastLine="0" shrinkToFit="1" readingOrder="0"/>
      <border diagonalUp="0" diagonalDown="0">
        <left style="thin">
          <color rgb="FF000000"/>
        </left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1135811</xdr:colOff>
      <xdr:row>1</xdr:row>
      <xdr:rowOff>0</xdr:rowOff>
    </xdr:from>
    <xdr:to>
      <xdr:col>7</xdr:col>
      <xdr:colOff>833887</xdr:colOff>
      <xdr:row>3</xdr:row>
      <xdr:rowOff>445698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CC9B5D50-4846-5101-9263-5BDD213CABA5}"/>
            </a:ext>
          </a:extLst>
        </xdr:cNvPr>
        <xdr:cNvCxnSpPr/>
      </xdr:nvCxnSpPr>
      <xdr:spPr>
        <a:xfrm flipH="1">
          <a:off x="8036943" y="948906"/>
          <a:ext cx="3148642" cy="1667773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1</xdr:row>
      <xdr:rowOff>114300</xdr:rowOff>
    </xdr:from>
    <xdr:to>
      <xdr:col>9</xdr:col>
      <xdr:colOff>510540</xdr:colOff>
      <xdr:row>1</xdr:row>
      <xdr:rowOff>586740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BCBF779E-5DFA-4DF8-AA87-48C90877A6F6}"/>
            </a:ext>
          </a:extLst>
        </xdr:cNvPr>
        <xdr:cNvSpPr/>
      </xdr:nvSpPr>
      <xdr:spPr>
        <a:xfrm rot="10800000">
          <a:off x="6195060" y="297180"/>
          <a:ext cx="457200" cy="472440"/>
        </a:xfrm>
        <a:prstGeom prst="rightArrow">
          <a:avLst>
            <a:gd name="adj1" fmla="val 37097"/>
            <a:gd name="adj2" fmla="val 6333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3DD07EE-12D4-467F-908A-93AEF0EBBED5}" name="Tabla6" displayName="Tabla6" ref="B4:G397" totalsRowShown="0" headerRowDxfId="19" tableBorderDxfId="18">
  <autoFilter ref="B4:G397" xr:uid="{F3DD07EE-12D4-467F-908A-93AEF0EBBED5}">
    <filterColumn colId="3">
      <customFilters>
        <customFilter operator="greaterThan" val="0"/>
      </customFilters>
    </filterColumn>
  </autoFilter>
  <tableColumns count="6">
    <tableColumn id="1" xr3:uid="{9C618E4D-3FBD-4605-9E4D-3AF0540C4727}" name="LETRA R .K A" dataDxfId="17"/>
    <tableColumn id="2" xr3:uid="{B6AB7B7B-58DD-480F-8955-FE87D091F3C4}" name="NUMERO" dataDxfId="16"/>
    <tableColumn id="3" xr3:uid="{456C0ED5-F1F5-4FA6-8DD0-B33E89C73C86}" name="REPUESTO" dataDxfId="15"/>
    <tableColumn id="4" xr3:uid="{60B2F695-AD1D-400E-A8D6-5D9B55F5FD98}" name="CANTIDAD" dataDxfId="14">
      <calculatedColumnFormula>'2.HACER PEDIDO ACA'!I5</calculatedColumnFormula>
    </tableColumn>
    <tableColumn id="5" xr3:uid="{E4ED19B5-B87E-4348-A40C-F5E92E54CF04}" name="PRECIO" dataDxfId="13" dataCellStyle="Moneda [0]">
      <calculatedColumnFormula>'2.HACER PEDIDO ACA'!J5</calculatedColumnFormula>
    </tableColumn>
    <tableColumn id="6" xr3:uid="{7A5356F6-F858-4AE1-B27B-256AFDC68BD4}" name="DETALLE" dataDxfId="12" dataCellStyle="Moneda [0]">
      <calculatedColumnFormula>Tabla6[[#This Row],[CANTIDAD]]*Tabla6[[#This Row],[PRECIO]]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D6423A-0F9B-4C93-BFBD-E9688D28AFED}" name="Tabla5" displayName="Tabla5" ref="A4:K397" totalsRowShown="0" tableBorderDxfId="11">
  <autoFilter ref="A4:K397" xr:uid="{32D6423A-0F9B-4C93-BFBD-E9688D28AFED}"/>
  <tableColumns count="11">
    <tableColumn id="1" xr3:uid="{77C46598-7DDF-4768-828A-87B8CA18FD8D}" name="R-K-A" dataDxfId="10"/>
    <tableColumn id="2" xr3:uid="{1897107F-0F42-4B45-B87D-9D9B52655C40}" name="nro" dataDxfId="9"/>
    <tableColumn id="3" xr3:uid="{2AA7182D-95B1-47F8-8B4C-563D16568D12}" name="Nombre repuesto" dataDxfId="8"/>
    <tableColumn id="4" xr3:uid="{E11DBB81-AB08-4AB4-B0AC-2D35322BDD04}" name="1-3 U" dataDxfId="7"/>
    <tableColumn id="5" xr3:uid="{8BDC90AD-79B1-4A7C-8A93-245007AA052B}" name="DE 4 UNIDADES" dataDxfId="6" dataCellStyle="Moneda [0]"/>
    <tableColumn id="6" xr3:uid="{9702AD11-E348-47CC-AA6F-4EE72CEC60F2}" name="10-19 U" dataDxfId="5" dataCellStyle="Moneda [0]"/>
    <tableColumn id="7" xr3:uid="{FA3B68E0-8144-4FCB-BFA9-2862B92BA013}" name="Desde 20 U" dataDxfId="4" dataCellStyle="Moneda [0]"/>
    <tableColumn id="8" xr3:uid="{E0FFA5C3-C007-4799-A4B8-CDCD71EE146C}" name="Desde 50U" dataDxfId="3" dataCellStyle="Moneda [0]"/>
    <tableColumn id="9" xr3:uid="{FA0FFDDF-B5CF-4051-83AB-22977B0B73B9}" name="CANTIDAD" dataDxfId="2"/>
    <tableColumn id="10" xr3:uid="{B1AF6790-1FDA-4470-B960-C5925086A0CB}" name="PRECIO" dataDxfId="1">
      <calculatedColumnFormula>D5</calculatedColumnFormula>
    </tableColumn>
    <tableColumn id="11" xr3:uid="{B081A675-08A5-4DFF-9D06-E7C3CB040D1D}" name="detalle" dataDxfId="0" dataCellStyle="Moneda [0]">
      <calculatedColumnFormula>I5*J5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260F-5323-4630-89A6-3CAF1D4277F6}">
  <dimension ref="A1:I401"/>
  <sheetViews>
    <sheetView view="pageBreakPreview" zoomScale="53" zoomScaleNormal="36" workbookViewId="0">
      <selection activeCell="E10" sqref="E10"/>
    </sheetView>
  </sheetViews>
  <sheetFormatPr baseColWidth="10" defaultRowHeight="13.8" x14ac:dyDescent="0.25"/>
  <cols>
    <col min="1" max="1" width="17.296875" customWidth="1"/>
    <col min="2" max="2" width="9.3984375" customWidth="1"/>
    <col min="3" max="3" width="10.8984375" customWidth="1"/>
    <col min="4" max="4" width="52.8984375" bestFit="1" customWidth="1"/>
    <col min="5" max="5" width="15.19921875" customWidth="1"/>
    <col min="6" max="6" width="16.19921875" customWidth="1"/>
    <col min="7" max="7" width="13.796875" customWidth="1"/>
    <col min="8" max="8" width="15.296875" customWidth="1"/>
    <col min="9" max="9" width="16.296875" customWidth="1"/>
    <col min="10" max="10" width="11.19921875" customWidth="1"/>
  </cols>
  <sheetData>
    <row r="1" spans="1:9" ht="75" customHeight="1" x14ac:dyDescent="0.3">
      <c r="E1" s="90"/>
      <c r="H1" s="89" t="s">
        <v>419</v>
      </c>
      <c r="I1" s="48" t="s">
        <v>422</v>
      </c>
    </row>
    <row r="2" spans="1:9" ht="42" customHeight="1" thickBot="1" x14ac:dyDescent="0.3">
      <c r="I2" s="48" t="s">
        <v>420</v>
      </c>
    </row>
    <row r="3" spans="1:9" ht="54" customHeight="1" x14ac:dyDescent="0.55000000000000004">
      <c r="B3" s="69" t="s">
        <v>417</v>
      </c>
      <c r="C3" s="70"/>
      <c r="D3" s="71" t="s">
        <v>415</v>
      </c>
      <c r="E3" s="70" t="s">
        <v>416</v>
      </c>
      <c r="F3" s="72"/>
      <c r="G3" s="73"/>
      <c r="I3" t="s">
        <v>423</v>
      </c>
    </row>
    <row r="4" spans="1:9" ht="63" customHeight="1" x14ac:dyDescent="0.45">
      <c r="A4" s="47"/>
      <c r="B4" s="74" t="s">
        <v>411</v>
      </c>
      <c r="C4" s="65" t="s">
        <v>409</v>
      </c>
      <c r="D4" s="65" t="s">
        <v>410</v>
      </c>
      <c r="E4" s="65" t="s">
        <v>399</v>
      </c>
      <c r="F4" s="65" t="s">
        <v>401</v>
      </c>
      <c r="G4" s="75" t="s">
        <v>400</v>
      </c>
      <c r="I4" t="s">
        <v>421</v>
      </c>
    </row>
    <row r="5" spans="1:9" ht="20.399999999999999" x14ac:dyDescent="0.25">
      <c r="B5" s="76" t="s">
        <v>218</v>
      </c>
      <c r="C5" s="54">
        <v>1</v>
      </c>
      <c r="D5" s="12" t="s">
        <v>2</v>
      </c>
      <c r="E5" s="55">
        <f>'2.HACER PEDIDO ACA'!I5</f>
        <v>0</v>
      </c>
      <c r="F5" s="56">
        <f>'2.HACER PEDIDO ACA'!J5</f>
        <v>1750</v>
      </c>
      <c r="G5" s="77">
        <f>Tabla6[[#This Row],[CANTIDAD]]*Tabla6[[#This Row],[PRECIO]]</f>
        <v>0</v>
      </c>
    </row>
    <row r="6" spans="1:9" ht="20.399999999999999" x14ac:dyDescent="0.25">
      <c r="B6" s="76" t="s">
        <v>218</v>
      </c>
      <c r="C6" s="54">
        <v>2</v>
      </c>
      <c r="D6" s="12" t="s">
        <v>3</v>
      </c>
      <c r="E6" s="55">
        <f>'2.HACER PEDIDO ACA'!I6</f>
        <v>0</v>
      </c>
      <c r="F6" s="56">
        <f>'2.HACER PEDIDO ACA'!J6</f>
        <v>1750</v>
      </c>
      <c r="G6" s="77">
        <f>Tabla6[[#This Row],[CANTIDAD]]*Tabla6[[#This Row],[PRECIO]]</f>
        <v>0</v>
      </c>
    </row>
    <row r="7" spans="1:9" ht="20.399999999999999" hidden="1" x14ac:dyDescent="0.25">
      <c r="B7" s="76" t="s">
        <v>218</v>
      </c>
      <c r="C7" s="54">
        <v>3</v>
      </c>
      <c r="D7" s="12" t="s">
        <v>4</v>
      </c>
      <c r="E7" s="55">
        <f>'2.HACER PEDIDO ACA'!I7</f>
        <v>0</v>
      </c>
      <c r="F7" s="56">
        <f>'2.HACER PEDIDO ACA'!J7</f>
        <v>2650</v>
      </c>
      <c r="G7" s="77">
        <f>Tabla6[[#This Row],[CANTIDAD]]*Tabla6[[#This Row],[PRECIO]]</f>
        <v>0</v>
      </c>
    </row>
    <row r="8" spans="1:9" ht="20.399999999999999" x14ac:dyDescent="0.25">
      <c r="B8" s="76" t="s">
        <v>218</v>
      </c>
      <c r="C8" s="54">
        <v>4</v>
      </c>
      <c r="D8" s="12" t="s">
        <v>5</v>
      </c>
      <c r="E8" s="55">
        <f>'2.HACER PEDIDO ACA'!I8</f>
        <v>0</v>
      </c>
      <c r="F8" s="56">
        <f>'2.HACER PEDIDO ACA'!J8</f>
        <v>3800</v>
      </c>
      <c r="G8" s="77">
        <f>Tabla6[[#This Row],[CANTIDAD]]*Tabla6[[#This Row],[PRECIO]]</f>
        <v>0</v>
      </c>
    </row>
    <row r="9" spans="1:9" ht="20.399999999999999" hidden="1" x14ac:dyDescent="0.25">
      <c r="B9" s="76" t="s">
        <v>218</v>
      </c>
      <c r="C9" s="54">
        <v>5</v>
      </c>
      <c r="D9" s="12" t="s">
        <v>6</v>
      </c>
      <c r="E9" s="55">
        <f>'2.HACER PEDIDO ACA'!I9</f>
        <v>0</v>
      </c>
      <c r="F9" s="56">
        <f>'2.HACER PEDIDO ACA'!J9</f>
        <v>3890</v>
      </c>
      <c r="G9" s="77">
        <f>Tabla6[[#This Row],[CANTIDAD]]*Tabla6[[#This Row],[PRECIO]]</f>
        <v>0</v>
      </c>
    </row>
    <row r="10" spans="1:9" ht="20.399999999999999" x14ac:dyDescent="0.25">
      <c r="B10" s="76" t="s">
        <v>218</v>
      </c>
      <c r="C10" s="54">
        <v>6</v>
      </c>
      <c r="D10" s="12" t="s">
        <v>7</v>
      </c>
      <c r="E10" s="55">
        <f>'2.HACER PEDIDO ACA'!I10</f>
        <v>0</v>
      </c>
      <c r="F10" s="56">
        <f>'2.HACER PEDIDO ACA'!J10</f>
        <v>4100</v>
      </c>
      <c r="G10" s="77">
        <f>Tabla6[[#This Row],[CANTIDAD]]*Tabla6[[#This Row],[PRECIO]]</f>
        <v>0</v>
      </c>
    </row>
    <row r="11" spans="1:9" ht="20.399999999999999" hidden="1" x14ac:dyDescent="0.25">
      <c r="B11" s="76" t="s">
        <v>218</v>
      </c>
      <c r="C11" s="54">
        <v>7</v>
      </c>
      <c r="D11" s="12" t="s">
        <v>8</v>
      </c>
      <c r="E11" s="55">
        <f>'2.HACER PEDIDO ACA'!I11</f>
        <v>0</v>
      </c>
      <c r="F11" s="56">
        <f>'2.HACER PEDIDO ACA'!J11</f>
        <v>3600</v>
      </c>
      <c r="G11" s="77">
        <f>Tabla6[[#This Row],[CANTIDAD]]*Tabla6[[#This Row],[PRECIO]]</f>
        <v>0</v>
      </c>
    </row>
    <row r="12" spans="1:9" ht="20.399999999999999" hidden="1" x14ac:dyDescent="0.25">
      <c r="B12" s="76" t="s">
        <v>218</v>
      </c>
      <c r="C12" s="54">
        <v>8</v>
      </c>
      <c r="D12" s="12" t="s">
        <v>9</v>
      </c>
      <c r="E12" s="55">
        <f>'2.HACER PEDIDO ACA'!I12</f>
        <v>0</v>
      </c>
      <c r="F12" s="56">
        <f>'2.HACER PEDIDO ACA'!J12</f>
        <v>5500</v>
      </c>
      <c r="G12" s="77">
        <f>Tabla6[[#This Row],[CANTIDAD]]*Tabla6[[#This Row],[PRECIO]]</f>
        <v>0</v>
      </c>
    </row>
    <row r="13" spans="1:9" ht="20.399999999999999" hidden="1" x14ac:dyDescent="0.25">
      <c r="B13" s="76" t="s">
        <v>218</v>
      </c>
      <c r="C13" s="54">
        <v>9</v>
      </c>
      <c r="D13" s="12" t="s">
        <v>10</v>
      </c>
      <c r="E13" s="55">
        <f>'2.HACER PEDIDO ACA'!I13</f>
        <v>0</v>
      </c>
      <c r="F13" s="56">
        <f>'2.HACER PEDIDO ACA'!J13</f>
        <v>2650</v>
      </c>
      <c r="G13" s="77">
        <f>Tabla6[[#This Row],[CANTIDAD]]*Tabla6[[#This Row],[PRECIO]]</f>
        <v>0</v>
      </c>
    </row>
    <row r="14" spans="1:9" ht="20.399999999999999" x14ac:dyDescent="0.25">
      <c r="B14" s="76" t="s">
        <v>218</v>
      </c>
      <c r="C14" s="54">
        <v>10</v>
      </c>
      <c r="D14" s="12" t="s">
        <v>11</v>
      </c>
      <c r="E14" s="55">
        <f>'2.HACER PEDIDO ACA'!I14</f>
        <v>0</v>
      </c>
      <c r="F14" s="56">
        <f>'2.HACER PEDIDO ACA'!J14</f>
        <v>2500</v>
      </c>
      <c r="G14" s="77">
        <f>Tabla6[[#This Row],[CANTIDAD]]*Tabla6[[#This Row],[PRECIO]]</f>
        <v>0</v>
      </c>
    </row>
    <row r="15" spans="1:9" ht="20.399999999999999" hidden="1" x14ac:dyDescent="0.25">
      <c r="B15" s="76" t="s">
        <v>218</v>
      </c>
      <c r="C15" s="54">
        <v>11</v>
      </c>
      <c r="D15" s="12" t="s">
        <v>12</v>
      </c>
      <c r="E15" s="55">
        <f>'2.HACER PEDIDO ACA'!I15</f>
        <v>0</v>
      </c>
      <c r="F15" s="56">
        <f>'2.HACER PEDIDO ACA'!J15</f>
        <v>2350</v>
      </c>
      <c r="G15" s="77">
        <f>Tabla6[[#This Row],[CANTIDAD]]*Tabla6[[#This Row],[PRECIO]]</f>
        <v>0</v>
      </c>
    </row>
    <row r="16" spans="1:9" ht="20.399999999999999" hidden="1" x14ac:dyDescent="0.25">
      <c r="B16" s="76" t="s">
        <v>218</v>
      </c>
      <c r="C16" s="54">
        <v>12</v>
      </c>
      <c r="D16" s="12" t="s">
        <v>13</v>
      </c>
      <c r="E16" s="55">
        <f>'2.HACER PEDIDO ACA'!I16</f>
        <v>0</v>
      </c>
      <c r="F16" s="56">
        <f>'2.HACER PEDIDO ACA'!J16</f>
        <v>6000</v>
      </c>
      <c r="G16" s="77">
        <f>Tabla6[[#This Row],[CANTIDAD]]*Tabla6[[#This Row],[PRECIO]]</f>
        <v>0</v>
      </c>
    </row>
    <row r="17" spans="2:7" ht="20.399999999999999" hidden="1" x14ac:dyDescent="0.25">
      <c r="B17" s="76" t="s">
        <v>218</v>
      </c>
      <c r="C17" s="54">
        <v>13</v>
      </c>
      <c r="D17" s="12" t="s">
        <v>14</v>
      </c>
      <c r="E17" s="55">
        <f>'2.HACER PEDIDO ACA'!I17</f>
        <v>0</v>
      </c>
      <c r="F17" s="56">
        <f>'2.HACER PEDIDO ACA'!J17</f>
        <v>1900</v>
      </c>
      <c r="G17" s="77">
        <f>Tabla6[[#This Row],[CANTIDAD]]*Tabla6[[#This Row],[PRECIO]]</f>
        <v>0</v>
      </c>
    </row>
    <row r="18" spans="2:7" ht="20.399999999999999" hidden="1" x14ac:dyDescent="0.25">
      <c r="B18" s="76" t="s">
        <v>218</v>
      </c>
      <c r="C18" s="54">
        <v>14</v>
      </c>
      <c r="D18" s="12" t="s">
        <v>15</v>
      </c>
      <c r="E18" s="55">
        <f>'2.HACER PEDIDO ACA'!I18</f>
        <v>0</v>
      </c>
      <c r="F18" s="56">
        <f>'2.HACER PEDIDO ACA'!J18</f>
        <v>1400</v>
      </c>
      <c r="G18" s="77">
        <f>Tabla6[[#This Row],[CANTIDAD]]*Tabla6[[#This Row],[PRECIO]]</f>
        <v>0</v>
      </c>
    </row>
    <row r="19" spans="2:7" ht="20.399999999999999" hidden="1" x14ac:dyDescent="0.25">
      <c r="B19" s="76" t="s">
        <v>218</v>
      </c>
      <c r="C19" s="54">
        <v>15</v>
      </c>
      <c r="D19" s="12" t="s">
        <v>48</v>
      </c>
      <c r="E19" s="55">
        <f>'2.HACER PEDIDO ACA'!I19</f>
        <v>0</v>
      </c>
      <c r="F19" s="56">
        <f>'2.HACER PEDIDO ACA'!J19</f>
        <v>890</v>
      </c>
      <c r="G19" s="77">
        <f>Tabla6[[#This Row],[CANTIDAD]]*Tabla6[[#This Row],[PRECIO]]</f>
        <v>0</v>
      </c>
    </row>
    <row r="20" spans="2:7" ht="20.399999999999999" hidden="1" x14ac:dyDescent="0.25">
      <c r="B20" s="76" t="s">
        <v>218</v>
      </c>
      <c r="C20" s="54">
        <v>16</v>
      </c>
      <c r="D20" s="12" t="s">
        <v>49</v>
      </c>
      <c r="E20" s="55">
        <f>'2.HACER PEDIDO ACA'!I20</f>
        <v>0</v>
      </c>
      <c r="F20" s="56">
        <f>'2.HACER PEDIDO ACA'!J20</f>
        <v>900</v>
      </c>
      <c r="G20" s="77">
        <f>Tabla6[[#This Row],[CANTIDAD]]*Tabla6[[#This Row],[PRECIO]]</f>
        <v>0</v>
      </c>
    </row>
    <row r="21" spans="2:7" ht="20.399999999999999" hidden="1" x14ac:dyDescent="0.25">
      <c r="B21" s="76" t="s">
        <v>218</v>
      </c>
      <c r="C21" s="54">
        <v>17</v>
      </c>
      <c r="D21" s="12" t="s">
        <v>50</v>
      </c>
      <c r="E21" s="55">
        <f>'2.HACER PEDIDO ACA'!I21</f>
        <v>0</v>
      </c>
      <c r="F21" s="56">
        <f>'2.HACER PEDIDO ACA'!J21</f>
        <v>920</v>
      </c>
      <c r="G21" s="77">
        <f>Tabla6[[#This Row],[CANTIDAD]]*Tabla6[[#This Row],[PRECIO]]</f>
        <v>0</v>
      </c>
    </row>
    <row r="22" spans="2:7" ht="20.399999999999999" hidden="1" x14ac:dyDescent="0.4">
      <c r="B22" s="76" t="s">
        <v>218</v>
      </c>
      <c r="C22" s="54">
        <v>18</v>
      </c>
      <c r="D22" s="58" t="s">
        <v>51</v>
      </c>
      <c r="E22" s="55">
        <f>'2.HACER PEDIDO ACA'!I22</f>
        <v>0</v>
      </c>
      <c r="F22" s="56">
        <f>'2.HACER PEDIDO ACA'!J22</f>
        <v>1000</v>
      </c>
      <c r="G22" s="77">
        <f>Tabla6[[#This Row],[CANTIDAD]]*Tabla6[[#This Row],[PRECIO]]</f>
        <v>0</v>
      </c>
    </row>
    <row r="23" spans="2:7" ht="20.399999999999999" hidden="1" x14ac:dyDescent="0.25">
      <c r="B23" s="76" t="s">
        <v>218</v>
      </c>
      <c r="C23" s="54">
        <v>19</v>
      </c>
      <c r="D23" s="12" t="s">
        <v>52</v>
      </c>
      <c r="E23" s="55">
        <f>'2.HACER PEDIDO ACA'!I23</f>
        <v>0</v>
      </c>
      <c r="F23" s="56">
        <f>'2.HACER PEDIDO ACA'!J23</f>
        <v>990</v>
      </c>
      <c r="G23" s="77">
        <f>Tabla6[[#This Row],[CANTIDAD]]*Tabla6[[#This Row],[PRECIO]]</f>
        <v>0</v>
      </c>
    </row>
    <row r="24" spans="2:7" ht="20.399999999999999" hidden="1" x14ac:dyDescent="0.25">
      <c r="B24" s="76" t="s">
        <v>218</v>
      </c>
      <c r="C24" s="54">
        <v>20</v>
      </c>
      <c r="D24" s="12" t="s">
        <v>53</v>
      </c>
      <c r="E24" s="55">
        <f>'2.HACER PEDIDO ACA'!I24</f>
        <v>0</v>
      </c>
      <c r="F24" s="56">
        <f>'2.HACER PEDIDO ACA'!J24</f>
        <v>990</v>
      </c>
      <c r="G24" s="77">
        <f>Tabla6[[#This Row],[CANTIDAD]]*Tabla6[[#This Row],[PRECIO]]</f>
        <v>0</v>
      </c>
    </row>
    <row r="25" spans="2:7" ht="20.399999999999999" hidden="1" x14ac:dyDescent="0.25">
      <c r="B25" s="76" t="s">
        <v>218</v>
      </c>
      <c r="C25" s="54">
        <v>21</v>
      </c>
      <c r="D25" s="12" t="s">
        <v>16</v>
      </c>
      <c r="E25" s="55">
        <f>'2.HACER PEDIDO ACA'!I25</f>
        <v>0</v>
      </c>
      <c r="F25" s="56">
        <f>'2.HACER PEDIDO ACA'!J25</f>
        <v>1090</v>
      </c>
      <c r="G25" s="77">
        <f>Tabla6[[#This Row],[CANTIDAD]]*Tabla6[[#This Row],[PRECIO]]</f>
        <v>0</v>
      </c>
    </row>
    <row r="26" spans="2:7" ht="20.399999999999999" hidden="1" x14ac:dyDescent="0.25">
      <c r="B26" s="76" t="s">
        <v>218</v>
      </c>
      <c r="C26" s="54">
        <v>22</v>
      </c>
      <c r="D26" s="12" t="s">
        <v>17</v>
      </c>
      <c r="E26" s="55">
        <f>'2.HACER PEDIDO ACA'!I26</f>
        <v>0</v>
      </c>
      <c r="F26" s="56">
        <f>'2.HACER PEDIDO ACA'!J26</f>
        <v>1090</v>
      </c>
      <c r="G26" s="77">
        <f>Tabla6[[#This Row],[CANTIDAD]]*Tabla6[[#This Row],[PRECIO]]</f>
        <v>0</v>
      </c>
    </row>
    <row r="27" spans="2:7" ht="20.399999999999999" hidden="1" x14ac:dyDescent="0.25">
      <c r="B27" s="76" t="s">
        <v>218</v>
      </c>
      <c r="C27" s="54">
        <v>23</v>
      </c>
      <c r="D27" s="12" t="s">
        <v>54</v>
      </c>
      <c r="E27" s="55">
        <f>'2.HACER PEDIDO ACA'!I27</f>
        <v>0</v>
      </c>
      <c r="F27" s="56">
        <f>'2.HACER PEDIDO ACA'!J27</f>
        <v>1250</v>
      </c>
      <c r="G27" s="77">
        <f>Tabla6[[#This Row],[CANTIDAD]]*Tabla6[[#This Row],[PRECIO]]</f>
        <v>0</v>
      </c>
    </row>
    <row r="28" spans="2:7" ht="20.399999999999999" hidden="1" x14ac:dyDescent="0.25">
      <c r="B28" s="76" t="s">
        <v>218</v>
      </c>
      <c r="C28" s="54">
        <v>24</v>
      </c>
      <c r="D28" s="12" t="s">
        <v>55</v>
      </c>
      <c r="E28" s="55">
        <f>'2.HACER PEDIDO ACA'!I28</f>
        <v>0</v>
      </c>
      <c r="F28" s="56">
        <f>'2.HACER PEDIDO ACA'!J28</f>
        <v>1150</v>
      </c>
      <c r="G28" s="77">
        <f>Tabla6[[#This Row],[CANTIDAD]]*Tabla6[[#This Row],[PRECIO]]</f>
        <v>0</v>
      </c>
    </row>
    <row r="29" spans="2:7" ht="20.399999999999999" hidden="1" x14ac:dyDescent="0.25">
      <c r="B29" s="76" t="s">
        <v>218</v>
      </c>
      <c r="C29" s="54">
        <v>25</v>
      </c>
      <c r="D29" s="12" t="s">
        <v>56</v>
      </c>
      <c r="E29" s="55">
        <f>'2.HACER PEDIDO ACA'!I29</f>
        <v>0</v>
      </c>
      <c r="F29" s="56">
        <f>'2.HACER PEDIDO ACA'!J29</f>
        <v>1150</v>
      </c>
      <c r="G29" s="77">
        <f>Tabla6[[#This Row],[CANTIDAD]]*Tabla6[[#This Row],[PRECIO]]</f>
        <v>0</v>
      </c>
    </row>
    <row r="30" spans="2:7" ht="20.399999999999999" hidden="1" x14ac:dyDescent="0.25">
      <c r="B30" s="76" t="s">
        <v>218</v>
      </c>
      <c r="C30" s="54">
        <v>26</v>
      </c>
      <c r="D30" s="12" t="s">
        <v>57</v>
      </c>
      <c r="E30" s="55">
        <f>'2.HACER PEDIDO ACA'!I30</f>
        <v>0</v>
      </c>
      <c r="F30" s="56">
        <f>'2.HACER PEDIDO ACA'!J30</f>
        <v>1150</v>
      </c>
      <c r="G30" s="77">
        <f>Tabla6[[#This Row],[CANTIDAD]]*Tabla6[[#This Row],[PRECIO]]</f>
        <v>0</v>
      </c>
    </row>
    <row r="31" spans="2:7" ht="20.399999999999999" hidden="1" x14ac:dyDescent="0.25">
      <c r="B31" s="76" t="s">
        <v>218</v>
      </c>
      <c r="C31" s="54">
        <v>27</v>
      </c>
      <c r="D31" s="12" t="s">
        <v>58</v>
      </c>
      <c r="E31" s="55">
        <f>'2.HACER PEDIDO ACA'!I31</f>
        <v>0</v>
      </c>
      <c r="F31" s="56">
        <f>'2.HACER PEDIDO ACA'!J31</f>
        <v>1100</v>
      </c>
      <c r="G31" s="77">
        <f>Tabla6[[#This Row],[CANTIDAD]]*Tabla6[[#This Row],[PRECIO]]</f>
        <v>0</v>
      </c>
    </row>
    <row r="32" spans="2:7" ht="20.399999999999999" hidden="1" x14ac:dyDescent="0.25">
      <c r="B32" s="76" t="s">
        <v>218</v>
      </c>
      <c r="C32" s="54">
        <v>28</v>
      </c>
      <c r="D32" s="12" t="s">
        <v>59</v>
      </c>
      <c r="E32" s="55">
        <f>'2.HACER PEDIDO ACA'!I32</f>
        <v>0</v>
      </c>
      <c r="F32" s="56">
        <f>'2.HACER PEDIDO ACA'!J32</f>
        <v>1150</v>
      </c>
      <c r="G32" s="77">
        <f>Tabla6[[#This Row],[CANTIDAD]]*Tabla6[[#This Row],[PRECIO]]</f>
        <v>0</v>
      </c>
    </row>
    <row r="33" spans="2:7" ht="20.399999999999999" hidden="1" x14ac:dyDescent="0.25">
      <c r="B33" s="76" t="s">
        <v>218</v>
      </c>
      <c r="C33" s="54">
        <v>29</v>
      </c>
      <c r="D33" s="12" t="s">
        <v>60</v>
      </c>
      <c r="E33" s="55">
        <f>'2.HACER PEDIDO ACA'!I33</f>
        <v>0</v>
      </c>
      <c r="F33" s="56">
        <f>'2.HACER PEDIDO ACA'!J33</f>
        <v>1600</v>
      </c>
      <c r="G33" s="77">
        <f>Tabla6[[#This Row],[CANTIDAD]]*Tabla6[[#This Row],[PRECIO]]</f>
        <v>0</v>
      </c>
    </row>
    <row r="34" spans="2:7" ht="39.6" hidden="1" customHeight="1" x14ac:dyDescent="0.25">
      <c r="B34" s="76" t="s">
        <v>218</v>
      </c>
      <c r="C34" s="54">
        <v>30</v>
      </c>
      <c r="D34" s="12" t="s">
        <v>61</v>
      </c>
      <c r="E34" s="55">
        <f>'2.HACER PEDIDO ACA'!I34</f>
        <v>0</v>
      </c>
      <c r="F34" s="56">
        <f>'2.HACER PEDIDO ACA'!J34</f>
        <v>2100</v>
      </c>
      <c r="G34" s="77">
        <f>Tabla6[[#This Row],[CANTIDAD]]*Tabla6[[#This Row],[PRECIO]]</f>
        <v>0</v>
      </c>
    </row>
    <row r="35" spans="2:7" ht="42" hidden="1" customHeight="1" x14ac:dyDescent="0.25">
      <c r="B35" s="76" t="s">
        <v>218</v>
      </c>
      <c r="C35" s="54">
        <v>31</v>
      </c>
      <c r="D35" s="12" t="s">
        <v>62</v>
      </c>
      <c r="E35" s="55">
        <f>'2.HACER PEDIDO ACA'!I35</f>
        <v>0</v>
      </c>
      <c r="F35" s="56">
        <f>'2.HACER PEDIDO ACA'!J35</f>
        <v>1200</v>
      </c>
      <c r="G35" s="77">
        <f>Tabla6[[#This Row],[CANTIDAD]]*Tabla6[[#This Row],[PRECIO]]</f>
        <v>0</v>
      </c>
    </row>
    <row r="36" spans="2:7" ht="23.4" hidden="1" customHeight="1" x14ac:dyDescent="0.25">
      <c r="B36" s="76" t="s">
        <v>218</v>
      </c>
      <c r="C36" s="54">
        <v>32</v>
      </c>
      <c r="D36" s="12" t="s">
        <v>63</v>
      </c>
      <c r="E36" s="55">
        <f>'2.HACER PEDIDO ACA'!I36</f>
        <v>0</v>
      </c>
      <c r="F36" s="56">
        <f>'2.HACER PEDIDO ACA'!J36</f>
        <v>1390</v>
      </c>
      <c r="G36" s="77">
        <f>Tabla6[[#This Row],[CANTIDAD]]*Tabla6[[#This Row],[PRECIO]]</f>
        <v>0</v>
      </c>
    </row>
    <row r="37" spans="2:7" ht="20.399999999999999" hidden="1" x14ac:dyDescent="0.25">
      <c r="B37" s="76" t="s">
        <v>218</v>
      </c>
      <c r="C37" s="54">
        <v>33</v>
      </c>
      <c r="D37" s="12" t="s">
        <v>64</v>
      </c>
      <c r="E37" s="55">
        <f>'2.HACER PEDIDO ACA'!I37</f>
        <v>0</v>
      </c>
      <c r="F37" s="56">
        <f>'2.HACER PEDIDO ACA'!J37</f>
        <v>1450</v>
      </c>
      <c r="G37" s="77">
        <f>Tabla6[[#This Row],[CANTIDAD]]*Tabla6[[#This Row],[PRECIO]]</f>
        <v>0</v>
      </c>
    </row>
    <row r="38" spans="2:7" ht="20.399999999999999" hidden="1" x14ac:dyDescent="0.25">
      <c r="B38" s="76" t="s">
        <v>218</v>
      </c>
      <c r="C38" s="54">
        <v>34</v>
      </c>
      <c r="D38" s="12" t="s">
        <v>65</v>
      </c>
      <c r="E38" s="55">
        <f>'2.HACER PEDIDO ACA'!I38</f>
        <v>0</v>
      </c>
      <c r="F38" s="56">
        <f>'2.HACER PEDIDO ACA'!J38</f>
        <v>1450</v>
      </c>
      <c r="G38" s="77">
        <f>Tabla6[[#This Row],[CANTIDAD]]*Tabla6[[#This Row],[PRECIO]]</f>
        <v>0</v>
      </c>
    </row>
    <row r="39" spans="2:7" ht="20.399999999999999" hidden="1" x14ac:dyDescent="0.25">
      <c r="B39" s="76" t="s">
        <v>218</v>
      </c>
      <c r="C39" s="54">
        <v>35</v>
      </c>
      <c r="D39" s="12" t="s">
        <v>66</v>
      </c>
      <c r="E39" s="55">
        <f>'2.HACER PEDIDO ACA'!I39</f>
        <v>0</v>
      </c>
      <c r="F39" s="56">
        <f>'2.HACER PEDIDO ACA'!J39</f>
        <v>2990</v>
      </c>
      <c r="G39" s="77">
        <f>Tabla6[[#This Row],[CANTIDAD]]*Tabla6[[#This Row],[PRECIO]]</f>
        <v>0</v>
      </c>
    </row>
    <row r="40" spans="2:7" ht="20.399999999999999" hidden="1" x14ac:dyDescent="0.25">
      <c r="B40" s="76" t="s">
        <v>218</v>
      </c>
      <c r="C40" s="54">
        <v>36</v>
      </c>
      <c r="D40" s="12" t="s">
        <v>67</v>
      </c>
      <c r="E40" s="55">
        <f>'2.HACER PEDIDO ACA'!I40</f>
        <v>0</v>
      </c>
      <c r="F40" s="56">
        <f>'2.HACER PEDIDO ACA'!J40</f>
        <v>1150</v>
      </c>
      <c r="G40" s="77">
        <f>Tabla6[[#This Row],[CANTIDAD]]*Tabla6[[#This Row],[PRECIO]]</f>
        <v>0</v>
      </c>
    </row>
    <row r="41" spans="2:7" ht="20.399999999999999" hidden="1" x14ac:dyDescent="0.25">
      <c r="B41" s="76" t="s">
        <v>218</v>
      </c>
      <c r="C41" s="54">
        <v>37</v>
      </c>
      <c r="D41" s="12" t="s">
        <v>68</v>
      </c>
      <c r="E41" s="55">
        <f>'2.HACER PEDIDO ACA'!I41</f>
        <v>0</v>
      </c>
      <c r="F41" s="56">
        <f>'2.HACER PEDIDO ACA'!J41</f>
        <v>1650</v>
      </c>
      <c r="G41" s="77">
        <f>Tabla6[[#This Row],[CANTIDAD]]*Tabla6[[#This Row],[PRECIO]]</f>
        <v>0</v>
      </c>
    </row>
    <row r="42" spans="2:7" ht="20.399999999999999" hidden="1" x14ac:dyDescent="0.25">
      <c r="B42" s="76" t="s">
        <v>218</v>
      </c>
      <c r="C42" s="54">
        <v>38</v>
      </c>
      <c r="D42" s="12" t="s">
        <v>69</v>
      </c>
      <c r="E42" s="55">
        <f>'2.HACER PEDIDO ACA'!I42</f>
        <v>0</v>
      </c>
      <c r="F42" s="56">
        <f>'2.HACER PEDIDO ACA'!J42</f>
        <v>1650</v>
      </c>
      <c r="G42" s="77">
        <f>Tabla6[[#This Row],[CANTIDAD]]*Tabla6[[#This Row],[PRECIO]]</f>
        <v>0</v>
      </c>
    </row>
    <row r="43" spans="2:7" ht="20.399999999999999" hidden="1" x14ac:dyDescent="0.25">
      <c r="B43" s="76" t="s">
        <v>218</v>
      </c>
      <c r="C43" s="54">
        <v>39</v>
      </c>
      <c r="D43" s="12" t="s">
        <v>70</v>
      </c>
      <c r="E43" s="55">
        <f>'2.HACER PEDIDO ACA'!I43</f>
        <v>0</v>
      </c>
      <c r="F43" s="56">
        <f>'2.HACER PEDIDO ACA'!J43</f>
        <v>1650</v>
      </c>
      <c r="G43" s="77">
        <f>Tabla6[[#This Row],[CANTIDAD]]*Tabla6[[#This Row],[PRECIO]]</f>
        <v>0</v>
      </c>
    </row>
    <row r="44" spans="2:7" ht="20.399999999999999" hidden="1" x14ac:dyDescent="0.25">
      <c r="B44" s="76" t="s">
        <v>218</v>
      </c>
      <c r="C44" s="54">
        <v>40</v>
      </c>
      <c r="D44" s="12" t="s">
        <v>71</v>
      </c>
      <c r="E44" s="55">
        <f>'2.HACER PEDIDO ACA'!I44</f>
        <v>0</v>
      </c>
      <c r="F44" s="56">
        <f>'2.HACER PEDIDO ACA'!J44</f>
        <v>1650</v>
      </c>
      <c r="G44" s="77">
        <f>Tabla6[[#This Row],[CANTIDAD]]*Tabla6[[#This Row],[PRECIO]]</f>
        <v>0</v>
      </c>
    </row>
    <row r="45" spans="2:7" ht="20.399999999999999" hidden="1" x14ac:dyDescent="0.25">
      <c r="B45" s="76" t="s">
        <v>218</v>
      </c>
      <c r="C45" s="54">
        <v>41</v>
      </c>
      <c r="D45" s="12" t="s">
        <v>72</v>
      </c>
      <c r="E45" s="55">
        <f>'2.HACER PEDIDO ACA'!I45</f>
        <v>0</v>
      </c>
      <c r="F45" s="56">
        <f>'2.HACER PEDIDO ACA'!J45</f>
        <v>1500</v>
      </c>
      <c r="G45" s="77">
        <f>Tabla6[[#This Row],[CANTIDAD]]*Tabla6[[#This Row],[PRECIO]]</f>
        <v>0</v>
      </c>
    </row>
    <row r="46" spans="2:7" ht="20.399999999999999" hidden="1" x14ac:dyDescent="0.25">
      <c r="B46" s="76" t="s">
        <v>218</v>
      </c>
      <c r="C46" s="54">
        <v>42</v>
      </c>
      <c r="D46" s="12" t="s">
        <v>73</v>
      </c>
      <c r="E46" s="55">
        <f>'2.HACER PEDIDO ACA'!I46</f>
        <v>0</v>
      </c>
      <c r="F46" s="56">
        <f>'2.HACER PEDIDO ACA'!J46</f>
        <v>1650</v>
      </c>
      <c r="G46" s="77">
        <f>Tabla6[[#This Row],[CANTIDAD]]*Tabla6[[#This Row],[PRECIO]]</f>
        <v>0</v>
      </c>
    </row>
    <row r="47" spans="2:7" ht="20.399999999999999" hidden="1" x14ac:dyDescent="0.25">
      <c r="B47" s="76" t="s">
        <v>218</v>
      </c>
      <c r="C47" s="54">
        <v>43</v>
      </c>
      <c r="D47" s="12" t="s">
        <v>74</v>
      </c>
      <c r="E47" s="55">
        <f>'2.HACER PEDIDO ACA'!I47</f>
        <v>0</v>
      </c>
      <c r="F47" s="56">
        <f>'2.HACER PEDIDO ACA'!J47</f>
        <v>2250</v>
      </c>
      <c r="G47" s="77">
        <f>Tabla6[[#This Row],[CANTIDAD]]*Tabla6[[#This Row],[PRECIO]]</f>
        <v>0</v>
      </c>
    </row>
    <row r="48" spans="2:7" ht="20.399999999999999" hidden="1" x14ac:dyDescent="0.25">
      <c r="B48" s="76" t="s">
        <v>218</v>
      </c>
      <c r="C48" s="54">
        <v>44</v>
      </c>
      <c r="D48" s="12" t="s">
        <v>75</v>
      </c>
      <c r="E48" s="55">
        <f>'2.HACER PEDIDO ACA'!I48</f>
        <v>0</v>
      </c>
      <c r="F48" s="56">
        <f>'2.HACER PEDIDO ACA'!J48</f>
        <v>2990</v>
      </c>
      <c r="G48" s="77">
        <f>Tabla6[[#This Row],[CANTIDAD]]*Tabla6[[#This Row],[PRECIO]]</f>
        <v>0</v>
      </c>
    </row>
    <row r="49" spans="2:7" ht="20.399999999999999" hidden="1" x14ac:dyDescent="0.25">
      <c r="B49" s="76" t="s">
        <v>218</v>
      </c>
      <c r="C49" s="54">
        <v>45</v>
      </c>
      <c r="D49" s="12" t="s">
        <v>76</v>
      </c>
      <c r="E49" s="55">
        <f>'2.HACER PEDIDO ACA'!I49</f>
        <v>0</v>
      </c>
      <c r="F49" s="56">
        <f>'2.HACER PEDIDO ACA'!J49</f>
        <v>3900</v>
      </c>
      <c r="G49" s="77">
        <f>Tabla6[[#This Row],[CANTIDAD]]*Tabla6[[#This Row],[PRECIO]]</f>
        <v>0</v>
      </c>
    </row>
    <row r="50" spans="2:7" ht="20.399999999999999" hidden="1" x14ac:dyDescent="0.25">
      <c r="B50" s="76" t="s">
        <v>218</v>
      </c>
      <c r="C50" s="54">
        <v>46</v>
      </c>
      <c r="D50" s="12" t="s">
        <v>77</v>
      </c>
      <c r="E50" s="55">
        <f>'2.HACER PEDIDO ACA'!I50</f>
        <v>0</v>
      </c>
      <c r="F50" s="56">
        <f>'2.HACER PEDIDO ACA'!J50</f>
        <v>7990</v>
      </c>
      <c r="G50" s="77">
        <f>Tabla6[[#This Row],[CANTIDAD]]*Tabla6[[#This Row],[PRECIO]]</f>
        <v>0</v>
      </c>
    </row>
    <row r="51" spans="2:7" ht="20.399999999999999" hidden="1" x14ac:dyDescent="0.25">
      <c r="B51" s="76" t="s">
        <v>218</v>
      </c>
      <c r="C51" s="54">
        <v>47</v>
      </c>
      <c r="D51" s="12" t="s">
        <v>18</v>
      </c>
      <c r="E51" s="55">
        <f>'2.HACER PEDIDO ACA'!I51</f>
        <v>0</v>
      </c>
      <c r="F51" s="56">
        <f>'2.HACER PEDIDO ACA'!J51</f>
        <v>2050</v>
      </c>
      <c r="G51" s="77">
        <f>Tabla6[[#This Row],[CANTIDAD]]*Tabla6[[#This Row],[PRECIO]]</f>
        <v>0</v>
      </c>
    </row>
    <row r="52" spans="2:7" ht="20.399999999999999" hidden="1" x14ac:dyDescent="0.25">
      <c r="B52" s="76" t="s">
        <v>218</v>
      </c>
      <c r="C52" s="54">
        <v>48</v>
      </c>
      <c r="D52" s="12" t="s">
        <v>19</v>
      </c>
      <c r="E52" s="55">
        <f>'2.HACER PEDIDO ACA'!I52</f>
        <v>0</v>
      </c>
      <c r="F52" s="56">
        <f>'2.HACER PEDIDO ACA'!J52</f>
        <v>2050</v>
      </c>
      <c r="G52" s="77">
        <f>Tabla6[[#This Row],[CANTIDAD]]*Tabla6[[#This Row],[PRECIO]]</f>
        <v>0</v>
      </c>
    </row>
    <row r="53" spans="2:7" ht="20.399999999999999" hidden="1" x14ac:dyDescent="0.25">
      <c r="B53" s="76" t="s">
        <v>218</v>
      </c>
      <c r="C53" s="54">
        <v>49</v>
      </c>
      <c r="D53" s="12" t="s">
        <v>78</v>
      </c>
      <c r="E53" s="55">
        <f>'2.HACER PEDIDO ACA'!I53</f>
        <v>0</v>
      </c>
      <c r="F53" s="56">
        <f>'2.HACER PEDIDO ACA'!J53</f>
        <v>6500</v>
      </c>
      <c r="G53" s="77">
        <f>Tabla6[[#This Row],[CANTIDAD]]*Tabla6[[#This Row],[PRECIO]]</f>
        <v>0</v>
      </c>
    </row>
    <row r="54" spans="2:7" ht="20.399999999999999" hidden="1" x14ac:dyDescent="0.25">
      <c r="B54" s="76" t="s">
        <v>218</v>
      </c>
      <c r="C54" s="54">
        <v>50</v>
      </c>
      <c r="D54" s="12" t="s">
        <v>79</v>
      </c>
      <c r="E54" s="55">
        <f>'2.HACER PEDIDO ACA'!I54</f>
        <v>0</v>
      </c>
      <c r="F54" s="56">
        <f>'2.HACER PEDIDO ACA'!J54</f>
        <v>6500</v>
      </c>
      <c r="G54" s="77">
        <f>Tabla6[[#This Row],[CANTIDAD]]*Tabla6[[#This Row],[PRECIO]]</f>
        <v>0</v>
      </c>
    </row>
    <row r="55" spans="2:7" ht="20.399999999999999" hidden="1" x14ac:dyDescent="0.25">
      <c r="B55" s="76" t="s">
        <v>218</v>
      </c>
      <c r="C55" s="54">
        <v>51</v>
      </c>
      <c r="D55" s="12" t="s">
        <v>80</v>
      </c>
      <c r="E55" s="55">
        <f>'2.HACER PEDIDO ACA'!I55</f>
        <v>0</v>
      </c>
      <c r="F55" s="56">
        <f>'2.HACER PEDIDO ACA'!J55</f>
        <v>9500</v>
      </c>
      <c r="G55" s="77">
        <f>Tabla6[[#This Row],[CANTIDAD]]*Tabla6[[#This Row],[PRECIO]]</f>
        <v>0</v>
      </c>
    </row>
    <row r="56" spans="2:7" ht="20.399999999999999" hidden="1" x14ac:dyDescent="0.25">
      <c r="B56" s="76" t="s">
        <v>218</v>
      </c>
      <c r="C56" s="54">
        <v>52</v>
      </c>
      <c r="D56" s="12" t="s">
        <v>81</v>
      </c>
      <c r="E56" s="55">
        <f>'2.HACER PEDIDO ACA'!I56</f>
        <v>0</v>
      </c>
      <c r="F56" s="56">
        <f>'2.HACER PEDIDO ACA'!J56</f>
        <v>6990</v>
      </c>
      <c r="G56" s="77">
        <f>Tabla6[[#This Row],[CANTIDAD]]*Tabla6[[#This Row],[PRECIO]]</f>
        <v>0</v>
      </c>
    </row>
    <row r="57" spans="2:7" ht="20.399999999999999" hidden="1" x14ac:dyDescent="0.25">
      <c r="B57" s="76" t="s">
        <v>218</v>
      </c>
      <c r="C57" s="54">
        <v>53</v>
      </c>
      <c r="D57" s="12" t="s">
        <v>82</v>
      </c>
      <c r="E57" s="55">
        <f>'2.HACER PEDIDO ACA'!I57</f>
        <v>0</v>
      </c>
      <c r="F57" s="56">
        <f>'2.HACER PEDIDO ACA'!J57</f>
        <v>6990</v>
      </c>
      <c r="G57" s="77">
        <f>Tabla6[[#This Row],[CANTIDAD]]*Tabla6[[#This Row],[PRECIO]]</f>
        <v>0</v>
      </c>
    </row>
    <row r="58" spans="2:7" ht="20.399999999999999" hidden="1" x14ac:dyDescent="0.25">
      <c r="B58" s="76" t="s">
        <v>218</v>
      </c>
      <c r="C58" s="54">
        <v>54</v>
      </c>
      <c r="D58" s="12" t="s">
        <v>83</v>
      </c>
      <c r="E58" s="55">
        <f>'2.HACER PEDIDO ACA'!I58</f>
        <v>0</v>
      </c>
      <c r="F58" s="56">
        <f>'2.HACER PEDIDO ACA'!J58</f>
        <v>6000</v>
      </c>
      <c r="G58" s="77">
        <f>Tabla6[[#This Row],[CANTIDAD]]*Tabla6[[#This Row],[PRECIO]]</f>
        <v>0</v>
      </c>
    </row>
    <row r="59" spans="2:7" ht="40.799999999999997" hidden="1" x14ac:dyDescent="0.25">
      <c r="B59" s="76" t="s">
        <v>218</v>
      </c>
      <c r="C59" s="54">
        <v>55</v>
      </c>
      <c r="D59" s="12" t="s">
        <v>84</v>
      </c>
      <c r="E59" s="55">
        <f>'2.HACER PEDIDO ACA'!I59</f>
        <v>0</v>
      </c>
      <c r="F59" s="56">
        <f>'2.HACER PEDIDO ACA'!J59</f>
        <v>1990</v>
      </c>
      <c r="G59" s="77">
        <f>Tabla6[[#This Row],[CANTIDAD]]*Tabla6[[#This Row],[PRECIO]]</f>
        <v>0</v>
      </c>
    </row>
    <row r="60" spans="2:7" ht="20.399999999999999" hidden="1" x14ac:dyDescent="0.25">
      <c r="B60" s="76" t="s">
        <v>218</v>
      </c>
      <c r="C60" s="54">
        <v>56</v>
      </c>
      <c r="D60" s="12" t="s">
        <v>20</v>
      </c>
      <c r="E60" s="55">
        <f>'2.HACER PEDIDO ACA'!I60</f>
        <v>0</v>
      </c>
      <c r="F60" s="56">
        <f>'2.HACER PEDIDO ACA'!J60</f>
        <v>4300</v>
      </c>
      <c r="G60" s="77">
        <f>Tabla6[[#This Row],[CANTIDAD]]*Tabla6[[#This Row],[PRECIO]]</f>
        <v>0</v>
      </c>
    </row>
    <row r="61" spans="2:7" ht="20.399999999999999" hidden="1" x14ac:dyDescent="0.25">
      <c r="B61" s="76" t="s">
        <v>218</v>
      </c>
      <c r="C61" s="54">
        <v>57</v>
      </c>
      <c r="D61" s="12" t="s">
        <v>21</v>
      </c>
      <c r="E61" s="55">
        <f>'2.HACER PEDIDO ACA'!I61</f>
        <v>0</v>
      </c>
      <c r="F61" s="56">
        <f>'2.HACER PEDIDO ACA'!J61</f>
        <v>1990</v>
      </c>
      <c r="G61" s="77">
        <f>Tabla6[[#This Row],[CANTIDAD]]*Tabla6[[#This Row],[PRECIO]]</f>
        <v>0</v>
      </c>
    </row>
    <row r="62" spans="2:7" ht="20.399999999999999" hidden="1" x14ac:dyDescent="0.25">
      <c r="B62" s="76" t="s">
        <v>218</v>
      </c>
      <c r="C62" s="54">
        <v>58</v>
      </c>
      <c r="D62" s="12" t="s">
        <v>22</v>
      </c>
      <c r="E62" s="55">
        <f>'2.HACER PEDIDO ACA'!I62</f>
        <v>0</v>
      </c>
      <c r="F62" s="56">
        <f>'2.HACER PEDIDO ACA'!J62</f>
        <v>1990</v>
      </c>
      <c r="G62" s="77">
        <f>Tabla6[[#This Row],[CANTIDAD]]*Tabla6[[#This Row],[PRECIO]]</f>
        <v>0</v>
      </c>
    </row>
    <row r="63" spans="2:7" ht="40.799999999999997" hidden="1" x14ac:dyDescent="0.25">
      <c r="B63" s="76" t="s">
        <v>218</v>
      </c>
      <c r="C63" s="54">
        <v>59</v>
      </c>
      <c r="D63" s="12" t="s">
        <v>85</v>
      </c>
      <c r="E63" s="55">
        <f>'2.HACER PEDIDO ACA'!I63</f>
        <v>0</v>
      </c>
      <c r="F63" s="56">
        <f>'2.HACER PEDIDO ACA'!J63</f>
        <v>2290</v>
      </c>
      <c r="G63" s="77">
        <f>Tabla6[[#This Row],[CANTIDAD]]*Tabla6[[#This Row],[PRECIO]]</f>
        <v>0</v>
      </c>
    </row>
    <row r="64" spans="2:7" ht="20.399999999999999" hidden="1" x14ac:dyDescent="0.25">
      <c r="B64" s="76" t="s">
        <v>218</v>
      </c>
      <c r="C64" s="54">
        <v>60</v>
      </c>
      <c r="D64" s="12" t="s">
        <v>86</v>
      </c>
      <c r="E64" s="55">
        <f>'2.HACER PEDIDO ACA'!I64</f>
        <v>0</v>
      </c>
      <c r="F64" s="56">
        <f>'2.HACER PEDIDO ACA'!J64</f>
        <v>10990</v>
      </c>
      <c r="G64" s="77">
        <f>Tabla6[[#This Row],[CANTIDAD]]*Tabla6[[#This Row],[PRECIO]]</f>
        <v>0</v>
      </c>
    </row>
    <row r="65" spans="2:7" ht="20.399999999999999" hidden="1" x14ac:dyDescent="0.25">
      <c r="B65" s="76" t="s">
        <v>218</v>
      </c>
      <c r="C65" s="54">
        <v>61</v>
      </c>
      <c r="D65" s="12" t="s">
        <v>87</v>
      </c>
      <c r="E65" s="55">
        <f>'2.HACER PEDIDO ACA'!I65</f>
        <v>0</v>
      </c>
      <c r="F65" s="56">
        <f>'2.HACER PEDIDO ACA'!J65</f>
        <v>10990</v>
      </c>
      <c r="G65" s="77">
        <f>Tabla6[[#This Row],[CANTIDAD]]*Tabla6[[#This Row],[PRECIO]]</f>
        <v>0</v>
      </c>
    </row>
    <row r="66" spans="2:7" ht="20.399999999999999" hidden="1" x14ac:dyDescent="0.25">
      <c r="B66" s="76" t="s">
        <v>218</v>
      </c>
      <c r="C66" s="54">
        <v>62</v>
      </c>
      <c r="D66" s="12" t="s">
        <v>88</v>
      </c>
      <c r="E66" s="55">
        <f>'2.HACER PEDIDO ACA'!I66</f>
        <v>0</v>
      </c>
      <c r="F66" s="56">
        <f>'2.HACER PEDIDO ACA'!J66</f>
        <v>10990</v>
      </c>
      <c r="G66" s="77">
        <f>Tabla6[[#This Row],[CANTIDAD]]*Tabla6[[#This Row],[PRECIO]]</f>
        <v>0</v>
      </c>
    </row>
    <row r="67" spans="2:7" ht="20.399999999999999" hidden="1" x14ac:dyDescent="0.25">
      <c r="B67" s="76" t="s">
        <v>218</v>
      </c>
      <c r="C67" s="54">
        <v>63</v>
      </c>
      <c r="D67" s="12" t="s">
        <v>89</v>
      </c>
      <c r="E67" s="55">
        <f>'2.HACER PEDIDO ACA'!I67</f>
        <v>0</v>
      </c>
      <c r="F67" s="56">
        <f>'2.HACER PEDIDO ACA'!J67</f>
        <v>10990</v>
      </c>
      <c r="G67" s="77">
        <f>Tabla6[[#This Row],[CANTIDAD]]*Tabla6[[#This Row],[PRECIO]]</f>
        <v>0</v>
      </c>
    </row>
    <row r="68" spans="2:7" ht="20.399999999999999" hidden="1" x14ac:dyDescent="0.25">
      <c r="B68" s="76" t="s">
        <v>218</v>
      </c>
      <c r="C68" s="54">
        <v>64</v>
      </c>
      <c r="D68" s="12" t="s">
        <v>23</v>
      </c>
      <c r="E68" s="55">
        <f>'2.HACER PEDIDO ACA'!I68</f>
        <v>0</v>
      </c>
      <c r="F68" s="56">
        <f>'2.HACER PEDIDO ACA'!J68</f>
        <v>11490</v>
      </c>
      <c r="G68" s="77">
        <f>Tabla6[[#This Row],[CANTIDAD]]*Tabla6[[#This Row],[PRECIO]]</f>
        <v>0</v>
      </c>
    </row>
    <row r="69" spans="2:7" ht="20.399999999999999" hidden="1" x14ac:dyDescent="0.25">
      <c r="B69" s="76" t="s">
        <v>218</v>
      </c>
      <c r="C69" s="54">
        <v>65</v>
      </c>
      <c r="D69" s="12" t="s">
        <v>90</v>
      </c>
      <c r="E69" s="55">
        <f>'2.HACER PEDIDO ACA'!I69</f>
        <v>0</v>
      </c>
      <c r="F69" s="56">
        <f>'2.HACER PEDIDO ACA'!J69</f>
        <v>10990</v>
      </c>
      <c r="G69" s="77">
        <f>Tabla6[[#This Row],[CANTIDAD]]*Tabla6[[#This Row],[PRECIO]]</f>
        <v>0</v>
      </c>
    </row>
    <row r="70" spans="2:7" ht="20.399999999999999" hidden="1" x14ac:dyDescent="0.25">
      <c r="B70" s="76" t="s">
        <v>218</v>
      </c>
      <c r="C70" s="54">
        <v>66</v>
      </c>
      <c r="D70" s="12" t="s">
        <v>91</v>
      </c>
      <c r="E70" s="55">
        <f>'2.HACER PEDIDO ACA'!I70</f>
        <v>0</v>
      </c>
      <c r="F70" s="56">
        <f>'2.HACER PEDIDO ACA'!J70</f>
        <v>15990</v>
      </c>
      <c r="G70" s="77">
        <f>Tabla6[[#This Row],[CANTIDAD]]*Tabla6[[#This Row],[PRECIO]]</f>
        <v>0</v>
      </c>
    </row>
    <row r="71" spans="2:7" ht="40.799999999999997" hidden="1" x14ac:dyDescent="0.25">
      <c r="B71" s="76" t="s">
        <v>218</v>
      </c>
      <c r="C71" s="54">
        <v>67</v>
      </c>
      <c r="D71" s="12" t="s">
        <v>92</v>
      </c>
      <c r="E71" s="55">
        <f>'2.HACER PEDIDO ACA'!I71</f>
        <v>0</v>
      </c>
      <c r="F71" s="56">
        <f>'2.HACER PEDIDO ACA'!J71</f>
        <v>10990</v>
      </c>
      <c r="G71" s="77">
        <f>Tabla6[[#This Row],[CANTIDAD]]*Tabla6[[#This Row],[PRECIO]]</f>
        <v>0</v>
      </c>
    </row>
    <row r="72" spans="2:7" ht="20.399999999999999" hidden="1" x14ac:dyDescent="0.25">
      <c r="B72" s="76" t="s">
        <v>218</v>
      </c>
      <c r="C72" s="54">
        <v>68</v>
      </c>
      <c r="D72" s="12" t="s">
        <v>93</v>
      </c>
      <c r="E72" s="55">
        <f>'2.HACER PEDIDO ACA'!I72</f>
        <v>0</v>
      </c>
      <c r="F72" s="56">
        <f>'2.HACER PEDIDO ACA'!J72</f>
        <v>11490</v>
      </c>
      <c r="G72" s="77">
        <f>Tabla6[[#This Row],[CANTIDAD]]*Tabla6[[#This Row],[PRECIO]]</f>
        <v>0</v>
      </c>
    </row>
    <row r="73" spans="2:7" ht="40.799999999999997" hidden="1" x14ac:dyDescent="0.25">
      <c r="B73" s="76" t="s">
        <v>218</v>
      </c>
      <c r="C73" s="54">
        <v>69</v>
      </c>
      <c r="D73" s="12" t="s">
        <v>94</v>
      </c>
      <c r="E73" s="55">
        <f>'2.HACER PEDIDO ACA'!I73</f>
        <v>0</v>
      </c>
      <c r="F73" s="56">
        <f>'2.HACER PEDIDO ACA'!J73</f>
        <v>17200</v>
      </c>
      <c r="G73" s="77">
        <f>Tabla6[[#This Row],[CANTIDAD]]*Tabla6[[#This Row],[PRECIO]]</f>
        <v>0</v>
      </c>
    </row>
    <row r="74" spans="2:7" ht="20.399999999999999" hidden="1" x14ac:dyDescent="0.25">
      <c r="B74" s="76" t="s">
        <v>218</v>
      </c>
      <c r="C74" s="54">
        <v>70</v>
      </c>
      <c r="D74" s="12" t="s">
        <v>95</v>
      </c>
      <c r="E74" s="55">
        <f>'2.HACER PEDIDO ACA'!I74</f>
        <v>0</v>
      </c>
      <c r="F74" s="56">
        <f>'2.HACER PEDIDO ACA'!J74</f>
        <v>18500</v>
      </c>
      <c r="G74" s="77">
        <f>Tabla6[[#This Row],[CANTIDAD]]*Tabla6[[#This Row],[PRECIO]]</f>
        <v>0</v>
      </c>
    </row>
    <row r="75" spans="2:7" ht="20.399999999999999" hidden="1" x14ac:dyDescent="0.25">
      <c r="B75" s="76" t="s">
        <v>218</v>
      </c>
      <c r="C75" s="54">
        <v>71</v>
      </c>
      <c r="D75" s="12" t="s">
        <v>96</v>
      </c>
      <c r="E75" s="55">
        <f>'2.HACER PEDIDO ACA'!I75</f>
        <v>0</v>
      </c>
      <c r="F75" s="56">
        <f>'2.HACER PEDIDO ACA'!J75</f>
        <v>22990</v>
      </c>
      <c r="G75" s="77">
        <f>Tabla6[[#This Row],[CANTIDAD]]*Tabla6[[#This Row],[PRECIO]]</f>
        <v>0</v>
      </c>
    </row>
    <row r="76" spans="2:7" ht="20.399999999999999" hidden="1" x14ac:dyDescent="0.25">
      <c r="B76" s="76" t="s">
        <v>218</v>
      </c>
      <c r="C76" s="54">
        <v>72</v>
      </c>
      <c r="D76" s="12" t="s">
        <v>97</v>
      </c>
      <c r="E76" s="55">
        <f>'2.HACER PEDIDO ACA'!I76</f>
        <v>0</v>
      </c>
      <c r="F76" s="56">
        <f>'2.HACER PEDIDO ACA'!J76</f>
        <v>3090</v>
      </c>
      <c r="G76" s="77">
        <f>Tabla6[[#This Row],[CANTIDAD]]*Tabla6[[#This Row],[PRECIO]]</f>
        <v>0</v>
      </c>
    </row>
    <row r="77" spans="2:7" ht="20.399999999999999" hidden="1" x14ac:dyDescent="0.25">
      <c r="B77" s="76" t="s">
        <v>218</v>
      </c>
      <c r="C77" s="54">
        <v>73</v>
      </c>
      <c r="D77" s="12" t="s">
        <v>98</v>
      </c>
      <c r="E77" s="55">
        <f>'2.HACER PEDIDO ACA'!I77</f>
        <v>0</v>
      </c>
      <c r="F77" s="56">
        <f>'2.HACER PEDIDO ACA'!J77</f>
        <v>8490</v>
      </c>
      <c r="G77" s="77">
        <f>Tabla6[[#This Row],[CANTIDAD]]*Tabla6[[#This Row],[PRECIO]]</f>
        <v>0</v>
      </c>
    </row>
    <row r="78" spans="2:7" ht="20.399999999999999" hidden="1" x14ac:dyDescent="0.25">
      <c r="B78" s="76" t="s">
        <v>218</v>
      </c>
      <c r="C78" s="54">
        <v>74</v>
      </c>
      <c r="D78" s="12" t="s">
        <v>99</v>
      </c>
      <c r="E78" s="55">
        <f>'2.HACER PEDIDO ACA'!I78</f>
        <v>0</v>
      </c>
      <c r="F78" s="56">
        <f>'2.HACER PEDIDO ACA'!J78</f>
        <v>9990</v>
      </c>
      <c r="G78" s="77">
        <f>Tabla6[[#This Row],[CANTIDAD]]*Tabla6[[#This Row],[PRECIO]]</f>
        <v>0</v>
      </c>
    </row>
    <row r="79" spans="2:7" ht="20.399999999999999" hidden="1" x14ac:dyDescent="0.25">
      <c r="B79" s="76" t="s">
        <v>218</v>
      </c>
      <c r="C79" s="54">
        <v>75</v>
      </c>
      <c r="D79" s="12" t="s">
        <v>24</v>
      </c>
      <c r="E79" s="55">
        <f>'2.HACER PEDIDO ACA'!I79</f>
        <v>0</v>
      </c>
      <c r="F79" s="56">
        <f>'2.HACER PEDIDO ACA'!J79</f>
        <v>24990</v>
      </c>
      <c r="G79" s="77">
        <f>Tabla6[[#This Row],[CANTIDAD]]*Tabla6[[#This Row],[PRECIO]]</f>
        <v>0</v>
      </c>
    </row>
    <row r="80" spans="2:7" ht="20.399999999999999" hidden="1" x14ac:dyDescent="0.25">
      <c r="B80" s="76" t="s">
        <v>218</v>
      </c>
      <c r="C80" s="54">
        <v>76</v>
      </c>
      <c r="D80" s="12" t="s">
        <v>418</v>
      </c>
      <c r="E80" s="55">
        <f>'2.HACER PEDIDO ACA'!I80</f>
        <v>0</v>
      </c>
      <c r="F80" s="56">
        <f>'2.HACER PEDIDO ACA'!J80</f>
        <v>1300</v>
      </c>
      <c r="G80" s="77">
        <f>Tabla6[[#This Row],[CANTIDAD]]*Tabla6[[#This Row],[PRECIO]]</f>
        <v>0</v>
      </c>
    </row>
    <row r="81" spans="2:7" ht="20.399999999999999" hidden="1" x14ac:dyDescent="0.25">
      <c r="B81" s="76" t="s">
        <v>218</v>
      </c>
      <c r="C81" s="54">
        <v>77</v>
      </c>
      <c r="D81" s="12" t="s">
        <v>25</v>
      </c>
      <c r="E81" s="55">
        <f>'2.HACER PEDIDO ACA'!I81</f>
        <v>0</v>
      </c>
      <c r="F81" s="56">
        <f>'2.HACER PEDIDO ACA'!J81</f>
        <v>1790</v>
      </c>
      <c r="G81" s="77">
        <f>Tabla6[[#This Row],[CANTIDAD]]*Tabla6[[#This Row],[PRECIO]]</f>
        <v>0</v>
      </c>
    </row>
    <row r="82" spans="2:7" ht="20.399999999999999" hidden="1" x14ac:dyDescent="0.25">
      <c r="B82" s="76" t="s">
        <v>218</v>
      </c>
      <c r="C82" s="54">
        <v>78</v>
      </c>
      <c r="D82" s="12" t="s">
        <v>101</v>
      </c>
      <c r="E82" s="55">
        <f>'2.HACER PEDIDO ACA'!I82</f>
        <v>0</v>
      </c>
      <c r="F82" s="56">
        <f>'2.HACER PEDIDO ACA'!J82</f>
        <v>2600</v>
      </c>
      <c r="G82" s="77">
        <f>Tabla6[[#This Row],[CANTIDAD]]*Tabla6[[#This Row],[PRECIO]]</f>
        <v>0</v>
      </c>
    </row>
    <row r="83" spans="2:7" ht="20.399999999999999" hidden="1" x14ac:dyDescent="0.25">
      <c r="B83" s="76" t="s">
        <v>218</v>
      </c>
      <c r="C83" s="54">
        <v>79</v>
      </c>
      <c r="D83" s="12" t="s">
        <v>102</v>
      </c>
      <c r="E83" s="55">
        <f>'2.HACER PEDIDO ACA'!I83</f>
        <v>0</v>
      </c>
      <c r="F83" s="56">
        <f>'2.HACER PEDIDO ACA'!J83</f>
        <v>1950</v>
      </c>
      <c r="G83" s="77">
        <f>Tabla6[[#This Row],[CANTIDAD]]*Tabla6[[#This Row],[PRECIO]]</f>
        <v>0</v>
      </c>
    </row>
    <row r="84" spans="2:7" ht="20.399999999999999" hidden="1" x14ac:dyDescent="0.25">
      <c r="B84" s="76" t="s">
        <v>218</v>
      </c>
      <c r="C84" s="54">
        <v>80</v>
      </c>
      <c r="D84" s="12" t="s">
        <v>103</v>
      </c>
      <c r="E84" s="55">
        <f>'2.HACER PEDIDO ACA'!I84</f>
        <v>0</v>
      </c>
      <c r="F84" s="56">
        <f>'2.HACER PEDIDO ACA'!J84</f>
        <v>1950</v>
      </c>
      <c r="G84" s="77">
        <f>Tabla6[[#This Row],[CANTIDAD]]*Tabla6[[#This Row],[PRECIO]]</f>
        <v>0</v>
      </c>
    </row>
    <row r="85" spans="2:7" ht="20.399999999999999" hidden="1" x14ac:dyDescent="0.25">
      <c r="B85" s="76" t="s">
        <v>218</v>
      </c>
      <c r="C85" s="54">
        <v>81</v>
      </c>
      <c r="D85" s="12" t="s">
        <v>26</v>
      </c>
      <c r="E85" s="55">
        <f>'2.HACER PEDIDO ACA'!I85</f>
        <v>0</v>
      </c>
      <c r="F85" s="56">
        <f>'2.HACER PEDIDO ACA'!J85</f>
        <v>12990</v>
      </c>
      <c r="G85" s="77">
        <f>Tabla6[[#This Row],[CANTIDAD]]*Tabla6[[#This Row],[PRECIO]]</f>
        <v>0</v>
      </c>
    </row>
    <row r="86" spans="2:7" ht="20.399999999999999" hidden="1" x14ac:dyDescent="0.25">
      <c r="B86" s="76" t="s">
        <v>218</v>
      </c>
      <c r="C86" s="54">
        <v>82</v>
      </c>
      <c r="D86" s="12" t="s">
        <v>104</v>
      </c>
      <c r="E86" s="55">
        <f>'2.HACER PEDIDO ACA'!I86</f>
        <v>0</v>
      </c>
      <c r="F86" s="56">
        <f>'2.HACER PEDIDO ACA'!J86</f>
        <v>11990</v>
      </c>
      <c r="G86" s="77">
        <f>Tabla6[[#This Row],[CANTIDAD]]*Tabla6[[#This Row],[PRECIO]]</f>
        <v>0</v>
      </c>
    </row>
    <row r="87" spans="2:7" ht="20.399999999999999" hidden="1" x14ac:dyDescent="0.25">
      <c r="B87" s="76" t="s">
        <v>218</v>
      </c>
      <c r="C87" s="54">
        <v>83</v>
      </c>
      <c r="D87" s="12" t="s">
        <v>105</v>
      </c>
      <c r="E87" s="55">
        <f>'2.HACER PEDIDO ACA'!I87</f>
        <v>0</v>
      </c>
      <c r="F87" s="56">
        <f>'2.HACER PEDIDO ACA'!J87</f>
        <v>11500</v>
      </c>
      <c r="G87" s="77">
        <f>Tabla6[[#This Row],[CANTIDAD]]*Tabla6[[#This Row],[PRECIO]]</f>
        <v>0</v>
      </c>
    </row>
    <row r="88" spans="2:7" ht="40.799999999999997" hidden="1" x14ac:dyDescent="0.25">
      <c r="B88" s="76" t="s">
        <v>218</v>
      </c>
      <c r="C88" s="54">
        <v>84</v>
      </c>
      <c r="D88" s="12" t="s">
        <v>106</v>
      </c>
      <c r="E88" s="55">
        <f>'2.HACER PEDIDO ACA'!I88</f>
        <v>0</v>
      </c>
      <c r="F88" s="56">
        <f>'2.HACER PEDIDO ACA'!J88</f>
        <v>19990</v>
      </c>
      <c r="G88" s="77">
        <f>Tabla6[[#This Row],[CANTIDAD]]*Tabla6[[#This Row],[PRECIO]]</f>
        <v>0</v>
      </c>
    </row>
    <row r="89" spans="2:7" ht="20.399999999999999" hidden="1" x14ac:dyDescent="0.25">
      <c r="B89" s="76" t="s">
        <v>218</v>
      </c>
      <c r="C89" s="54">
        <v>85</v>
      </c>
      <c r="D89" s="12" t="s">
        <v>27</v>
      </c>
      <c r="E89" s="55">
        <f>'2.HACER PEDIDO ACA'!I89</f>
        <v>0</v>
      </c>
      <c r="F89" s="56">
        <f>'2.HACER PEDIDO ACA'!J89</f>
        <v>17500</v>
      </c>
      <c r="G89" s="77">
        <f>Tabla6[[#This Row],[CANTIDAD]]*Tabla6[[#This Row],[PRECIO]]</f>
        <v>0</v>
      </c>
    </row>
    <row r="90" spans="2:7" ht="20.399999999999999" hidden="1" x14ac:dyDescent="0.25">
      <c r="B90" s="76" t="s">
        <v>218</v>
      </c>
      <c r="C90" s="54">
        <v>86</v>
      </c>
      <c r="D90" s="12" t="s">
        <v>107</v>
      </c>
      <c r="E90" s="55">
        <f>'2.HACER PEDIDO ACA'!I90</f>
        <v>0</v>
      </c>
      <c r="F90" s="56">
        <f>'2.HACER PEDIDO ACA'!J90</f>
        <v>1750</v>
      </c>
      <c r="G90" s="77">
        <f>Tabla6[[#This Row],[CANTIDAD]]*Tabla6[[#This Row],[PRECIO]]</f>
        <v>0</v>
      </c>
    </row>
    <row r="91" spans="2:7" ht="20.399999999999999" hidden="1" x14ac:dyDescent="0.25">
      <c r="B91" s="76" t="s">
        <v>218</v>
      </c>
      <c r="C91" s="54">
        <v>87</v>
      </c>
      <c r="D91" s="12" t="s">
        <v>109</v>
      </c>
      <c r="E91" s="55">
        <f>'2.HACER PEDIDO ACA'!I91</f>
        <v>0</v>
      </c>
      <c r="F91" s="56">
        <f>'2.HACER PEDIDO ACA'!J91</f>
        <v>50</v>
      </c>
      <c r="G91" s="77">
        <f>Tabla6[[#This Row],[CANTIDAD]]*Tabla6[[#This Row],[PRECIO]]</f>
        <v>0</v>
      </c>
    </row>
    <row r="92" spans="2:7" ht="20.399999999999999" hidden="1" x14ac:dyDescent="0.25">
      <c r="B92" s="76" t="s">
        <v>218</v>
      </c>
      <c r="C92" s="54">
        <v>88</v>
      </c>
      <c r="D92" s="12" t="s">
        <v>108</v>
      </c>
      <c r="E92" s="55">
        <f>'2.HACER PEDIDO ACA'!I92</f>
        <v>0</v>
      </c>
      <c r="F92" s="56">
        <f>'2.HACER PEDIDO ACA'!J92</f>
        <v>50</v>
      </c>
      <c r="G92" s="77">
        <f>Tabla6[[#This Row],[CANTIDAD]]*Tabla6[[#This Row],[PRECIO]]</f>
        <v>0</v>
      </c>
    </row>
    <row r="93" spans="2:7" ht="20.399999999999999" hidden="1" x14ac:dyDescent="0.25">
      <c r="B93" s="76" t="s">
        <v>218</v>
      </c>
      <c r="C93" s="54">
        <v>89</v>
      </c>
      <c r="D93" s="12" t="s">
        <v>28</v>
      </c>
      <c r="E93" s="55">
        <f>'2.HACER PEDIDO ACA'!I93</f>
        <v>0</v>
      </c>
      <c r="F93" s="56">
        <f>'2.HACER PEDIDO ACA'!J93</f>
        <v>40</v>
      </c>
      <c r="G93" s="77">
        <f>Tabla6[[#This Row],[CANTIDAD]]*Tabla6[[#This Row],[PRECIO]]</f>
        <v>0</v>
      </c>
    </row>
    <row r="94" spans="2:7" ht="20.399999999999999" hidden="1" x14ac:dyDescent="0.25">
      <c r="B94" s="76" t="s">
        <v>218</v>
      </c>
      <c r="C94" s="54">
        <v>90</v>
      </c>
      <c r="D94" s="12" t="s">
        <v>29</v>
      </c>
      <c r="E94" s="55">
        <f>'2.HACER PEDIDO ACA'!I94</f>
        <v>0</v>
      </c>
      <c r="F94" s="56">
        <f>'2.HACER PEDIDO ACA'!J94</f>
        <v>70</v>
      </c>
      <c r="G94" s="77">
        <f>Tabla6[[#This Row],[CANTIDAD]]*Tabla6[[#This Row],[PRECIO]]</f>
        <v>0</v>
      </c>
    </row>
    <row r="95" spans="2:7" ht="20.399999999999999" hidden="1" x14ac:dyDescent="0.25">
      <c r="B95" s="76" t="s">
        <v>218</v>
      </c>
      <c r="C95" s="54">
        <v>91</v>
      </c>
      <c r="D95" s="12" t="s">
        <v>30</v>
      </c>
      <c r="E95" s="55">
        <f>'2.HACER PEDIDO ACA'!I95</f>
        <v>0</v>
      </c>
      <c r="F95" s="56">
        <f>'2.HACER PEDIDO ACA'!J95</f>
        <v>45</v>
      </c>
      <c r="G95" s="77">
        <f>Tabla6[[#This Row],[CANTIDAD]]*Tabla6[[#This Row],[PRECIO]]</f>
        <v>0</v>
      </c>
    </row>
    <row r="96" spans="2:7" ht="20.399999999999999" hidden="1" x14ac:dyDescent="0.25">
      <c r="B96" s="76" t="s">
        <v>218</v>
      </c>
      <c r="C96" s="54">
        <v>92</v>
      </c>
      <c r="D96" s="12" t="s">
        <v>31</v>
      </c>
      <c r="E96" s="55">
        <f>'2.HACER PEDIDO ACA'!I96</f>
        <v>0</v>
      </c>
      <c r="F96" s="56">
        <f>'2.HACER PEDIDO ACA'!J96</f>
        <v>70</v>
      </c>
      <c r="G96" s="77">
        <f>Tabla6[[#This Row],[CANTIDAD]]*Tabla6[[#This Row],[PRECIO]]</f>
        <v>0</v>
      </c>
    </row>
    <row r="97" spans="2:7" ht="40.799999999999997" hidden="1" x14ac:dyDescent="0.25">
      <c r="B97" s="76" t="s">
        <v>218</v>
      </c>
      <c r="C97" s="54">
        <v>93</v>
      </c>
      <c r="D97" s="12" t="s">
        <v>32</v>
      </c>
      <c r="E97" s="55">
        <f>'2.HACER PEDIDO ACA'!I97</f>
        <v>0</v>
      </c>
      <c r="F97" s="56">
        <f>'2.HACER PEDIDO ACA'!J97</f>
        <v>4000</v>
      </c>
      <c r="G97" s="77">
        <f>Tabla6[[#This Row],[CANTIDAD]]*Tabla6[[#This Row],[PRECIO]]</f>
        <v>0</v>
      </c>
    </row>
    <row r="98" spans="2:7" ht="40.799999999999997" hidden="1" x14ac:dyDescent="0.25">
      <c r="B98" s="76" t="s">
        <v>218</v>
      </c>
      <c r="C98" s="54">
        <v>94</v>
      </c>
      <c r="D98" s="12" t="s">
        <v>110</v>
      </c>
      <c r="E98" s="55">
        <f>'2.HACER PEDIDO ACA'!I98</f>
        <v>0</v>
      </c>
      <c r="F98" s="56">
        <f>'2.HACER PEDIDO ACA'!J98</f>
        <v>4000</v>
      </c>
      <c r="G98" s="77">
        <f>Tabla6[[#This Row],[CANTIDAD]]*Tabla6[[#This Row],[PRECIO]]</f>
        <v>0</v>
      </c>
    </row>
    <row r="99" spans="2:7" ht="40.799999999999997" hidden="1" x14ac:dyDescent="0.25">
      <c r="B99" s="76" t="s">
        <v>218</v>
      </c>
      <c r="C99" s="54">
        <v>95</v>
      </c>
      <c r="D99" s="12" t="s">
        <v>33</v>
      </c>
      <c r="E99" s="55">
        <f>'2.HACER PEDIDO ACA'!I99</f>
        <v>0</v>
      </c>
      <c r="F99" s="56">
        <f>'2.HACER PEDIDO ACA'!J99</f>
        <v>20000</v>
      </c>
      <c r="G99" s="77">
        <f>Tabla6[[#This Row],[CANTIDAD]]*Tabla6[[#This Row],[PRECIO]]</f>
        <v>0</v>
      </c>
    </row>
    <row r="100" spans="2:7" ht="41.4" hidden="1" customHeight="1" x14ac:dyDescent="0.25">
      <c r="B100" s="76" t="s">
        <v>218</v>
      </c>
      <c r="C100" s="54">
        <v>96</v>
      </c>
      <c r="D100" s="12" t="s">
        <v>111</v>
      </c>
      <c r="E100" s="55">
        <f>'2.HACER PEDIDO ACA'!I100</f>
        <v>0</v>
      </c>
      <c r="F100" s="56">
        <f>'2.HACER PEDIDO ACA'!J100</f>
        <v>20000</v>
      </c>
      <c r="G100" s="77">
        <f>Tabla6[[#This Row],[CANTIDAD]]*Tabla6[[#This Row],[PRECIO]]</f>
        <v>0</v>
      </c>
    </row>
    <row r="101" spans="2:7" ht="41.4" hidden="1" customHeight="1" x14ac:dyDescent="0.25">
      <c r="B101" s="76" t="s">
        <v>218</v>
      </c>
      <c r="C101" s="54">
        <v>97</v>
      </c>
      <c r="D101" s="59" t="s">
        <v>34</v>
      </c>
      <c r="E101" s="55">
        <f>'2.HACER PEDIDO ACA'!I101</f>
        <v>0</v>
      </c>
      <c r="F101" s="56">
        <f>'2.HACER PEDIDO ACA'!J101</f>
        <v>4000</v>
      </c>
      <c r="G101" s="77">
        <f>Tabla6[[#This Row],[CANTIDAD]]*Tabla6[[#This Row],[PRECIO]]</f>
        <v>0</v>
      </c>
    </row>
    <row r="102" spans="2:7" ht="22.2" hidden="1" customHeight="1" x14ac:dyDescent="0.25">
      <c r="B102" s="76" t="s">
        <v>218</v>
      </c>
      <c r="C102" s="54">
        <v>98</v>
      </c>
      <c r="D102" s="59" t="s">
        <v>35</v>
      </c>
      <c r="E102" s="55">
        <f>'2.HACER PEDIDO ACA'!I102</f>
        <v>0</v>
      </c>
      <c r="F102" s="56">
        <f>'2.HACER PEDIDO ACA'!J102</f>
        <v>4000</v>
      </c>
      <c r="G102" s="77">
        <f>Tabla6[[#This Row],[CANTIDAD]]*Tabla6[[#This Row],[PRECIO]]</f>
        <v>0</v>
      </c>
    </row>
    <row r="103" spans="2:7" ht="20.399999999999999" hidden="1" x14ac:dyDescent="0.25">
      <c r="B103" s="76" t="s">
        <v>218</v>
      </c>
      <c r="C103" s="54">
        <v>99</v>
      </c>
      <c r="D103" s="59" t="s">
        <v>36</v>
      </c>
      <c r="E103" s="55">
        <f>'2.HACER PEDIDO ACA'!I103</f>
        <v>0</v>
      </c>
      <c r="F103" s="56">
        <f>'2.HACER PEDIDO ACA'!J103</f>
        <v>4000</v>
      </c>
      <c r="G103" s="77">
        <f>Tabla6[[#This Row],[CANTIDAD]]*Tabla6[[#This Row],[PRECIO]]</f>
        <v>0</v>
      </c>
    </row>
    <row r="104" spans="2:7" ht="21.6" hidden="1" customHeight="1" x14ac:dyDescent="0.25">
      <c r="B104" s="76" t="s">
        <v>218</v>
      </c>
      <c r="C104" s="54">
        <v>100</v>
      </c>
      <c r="D104" s="59" t="s">
        <v>37</v>
      </c>
      <c r="E104" s="55">
        <f>'2.HACER PEDIDO ACA'!I104</f>
        <v>0</v>
      </c>
      <c r="F104" s="56">
        <f>'2.HACER PEDIDO ACA'!J104</f>
        <v>4000</v>
      </c>
      <c r="G104" s="77">
        <f>Tabla6[[#This Row],[CANTIDAD]]*Tabla6[[#This Row],[PRECIO]]</f>
        <v>0</v>
      </c>
    </row>
    <row r="105" spans="2:7" ht="19.8" hidden="1" customHeight="1" x14ac:dyDescent="0.25">
      <c r="B105" s="76" t="s">
        <v>218</v>
      </c>
      <c r="C105" s="54">
        <v>101</v>
      </c>
      <c r="D105" s="59" t="s">
        <v>38</v>
      </c>
      <c r="E105" s="55">
        <f>'2.HACER PEDIDO ACA'!I105</f>
        <v>0</v>
      </c>
      <c r="F105" s="56">
        <f>'2.HACER PEDIDO ACA'!J105</f>
        <v>4000</v>
      </c>
      <c r="G105" s="77">
        <f>Tabla6[[#This Row],[CANTIDAD]]*Tabla6[[#This Row],[PRECIO]]</f>
        <v>0</v>
      </c>
    </row>
    <row r="106" spans="2:7" ht="20.399999999999999" hidden="1" x14ac:dyDescent="0.25">
      <c r="B106" s="76" t="s">
        <v>218</v>
      </c>
      <c r="C106" s="54">
        <v>102</v>
      </c>
      <c r="D106" s="59" t="s">
        <v>39</v>
      </c>
      <c r="E106" s="55">
        <f>'2.HACER PEDIDO ACA'!I106</f>
        <v>0</v>
      </c>
      <c r="F106" s="56">
        <f>'2.HACER PEDIDO ACA'!J106</f>
        <v>4000</v>
      </c>
      <c r="G106" s="77">
        <f>Tabla6[[#This Row],[CANTIDAD]]*Tabla6[[#This Row],[PRECIO]]</f>
        <v>0</v>
      </c>
    </row>
    <row r="107" spans="2:7" ht="18" hidden="1" customHeight="1" x14ac:dyDescent="0.25">
      <c r="B107" s="76" t="s">
        <v>218</v>
      </c>
      <c r="C107" s="54">
        <v>103</v>
      </c>
      <c r="D107" s="59" t="s">
        <v>40</v>
      </c>
      <c r="E107" s="55">
        <f>'2.HACER PEDIDO ACA'!I107</f>
        <v>0</v>
      </c>
      <c r="F107" s="56">
        <f>'2.HACER PEDIDO ACA'!J107</f>
        <v>4000</v>
      </c>
      <c r="G107" s="77">
        <f>Tabla6[[#This Row],[CANTIDAD]]*Tabla6[[#This Row],[PRECIO]]</f>
        <v>0</v>
      </c>
    </row>
    <row r="108" spans="2:7" ht="18" hidden="1" customHeight="1" x14ac:dyDescent="0.25">
      <c r="B108" s="76" t="s">
        <v>218</v>
      </c>
      <c r="C108" s="54">
        <v>104</v>
      </c>
      <c r="D108" s="59" t="s">
        <v>41</v>
      </c>
      <c r="E108" s="55">
        <f>'2.HACER PEDIDO ACA'!I108</f>
        <v>0</v>
      </c>
      <c r="F108" s="56">
        <f>'2.HACER PEDIDO ACA'!J108</f>
        <v>4800</v>
      </c>
      <c r="G108" s="77">
        <f>Tabla6[[#This Row],[CANTIDAD]]*Tabla6[[#This Row],[PRECIO]]</f>
        <v>0</v>
      </c>
    </row>
    <row r="109" spans="2:7" ht="20.399999999999999" hidden="1" customHeight="1" x14ac:dyDescent="0.25">
      <c r="B109" s="76" t="s">
        <v>218</v>
      </c>
      <c r="C109" s="54">
        <v>105</v>
      </c>
      <c r="D109" s="59" t="s">
        <v>42</v>
      </c>
      <c r="E109" s="55">
        <f>'2.HACER PEDIDO ACA'!I109</f>
        <v>0</v>
      </c>
      <c r="F109" s="56">
        <f>'2.HACER PEDIDO ACA'!J109</f>
        <v>4800</v>
      </c>
      <c r="G109" s="77">
        <f>Tabla6[[#This Row],[CANTIDAD]]*Tabla6[[#This Row],[PRECIO]]</f>
        <v>0</v>
      </c>
    </row>
    <row r="110" spans="2:7" ht="20.399999999999999" hidden="1" x14ac:dyDescent="0.25">
      <c r="B110" s="76" t="s">
        <v>218</v>
      </c>
      <c r="C110" s="54">
        <v>106</v>
      </c>
      <c r="D110" s="59" t="s">
        <v>44</v>
      </c>
      <c r="E110" s="55">
        <f>'2.HACER PEDIDO ACA'!I110</f>
        <v>0</v>
      </c>
      <c r="F110" s="56">
        <f>'2.HACER PEDIDO ACA'!J110</f>
        <v>4800</v>
      </c>
      <c r="G110" s="77">
        <f>Tabla6[[#This Row],[CANTIDAD]]*Tabla6[[#This Row],[PRECIO]]</f>
        <v>0</v>
      </c>
    </row>
    <row r="111" spans="2:7" ht="20.399999999999999" hidden="1" x14ac:dyDescent="0.25">
      <c r="B111" s="76" t="s">
        <v>218</v>
      </c>
      <c r="C111" s="54">
        <v>107</v>
      </c>
      <c r="D111" s="59" t="s">
        <v>43</v>
      </c>
      <c r="E111" s="55">
        <f>'2.HACER PEDIDO ACA'!I111</f>
        <v>0</v>
      </c>
      <c r="F111" s="56">
        <f>'2.HACER PEDIDO ACA'!J111</f>
        <v>4800</v>
      </c>
      <c r="G111" s="77">
        <f>Tabla6[[#This Row],[CANTIDAD]]*Tabla6[[#This Row],[PRECIO]]</f>
        <v>0</v>
      </c>
    </row>
    <row r="112" spans="2:7" ht="36" hidden="1" x14ac:dyDescent="0.25">
      <c r="B112" s="76" t="s">
        <v>218</v>
      </c>
      <c r="C112" s="54">
        <v>108</v>
      </c>
      <c r="D112" s="59" t="s">
        <v>112</v>
      </c>
      <c r="E112" s="55">
        <f>'2.HACER PEDIDO ACA'!I112</f>
        <v>0</v>
      </c>
      <c r="F112" s="56">
        <f>'2.HACER PEDIDO ACA'!J112</f>
        <v>24000</v>
      </c>
      <c r="G112" s="77">
        <f>Tabla6[[#This Row],[CANTIDAD]]*Tabla6[[#This Row],[PRECIO]]</f>
        <v>0</v>
      </c>
    </row>
    <row r="113" spans="2:7" ht="20.399999999999999" hidden="1" x14ac:dyDescent="0.25">
      <c r="B113" s="76" t="s">
        <v>218</v>
      </c>
      <c r="C113" s="54"/>
      <c r="D113" s="12"/>
      <c r="E113" s="55"/>
      <c r="F113" s="56"/>
      <c r="G113" s="77">
        <f>Tabla6[[#This Row],[CANTIDAD]]*Tabla6[[#This Row],[PRECIO]]</f>
        <v>0</v>
      </c>
    </row>
    <row r="114" spans="2:7" ht="20.399999999999999" hidden="1" x14ac:dyDescent="0.25">
      <c r="B114" s="76" t="s">
        <v>218</v>
      </c>
      <c r="C114" s="54">
        <v>110</v>
      </c>
      <c r="D114" s="12" t="s">
        <v>114</v>
      </c>
      <c r="E114" s="55">
        <f>'2.HACER PEDIDO ACA'!I114</f>
        <v>0</v>
      </c>
      <c r="F114" s="56">
        <f>'2.HACER PEDIDO ACA'!J114</f>
        <v>2000</v>
      </c>
      <c r="G114" s="77">
        <f>Tabla6[[#This Row],[CANTIDAD]]*Tabla6[[#This Row],[PRECIO]]</f>
        <v>0</v>
      </c>
    </row>
    <row r="115" spans="2:7" ht="20.399999999999999" hidden="1" x14ac:dyDescent="0.25">
      <c r="B115" s="76" t="s">
        <v>218</v>
      </c>
      <c r="C115" s="54">
        <v>111</v>
      </c>
      <c r="D115" s="12" t="s">
        <v>115</v>
      </c>
      <c r="E115" s="55">
        <f>'2.HACER PEDIDO ACA'!I115</f>
        <v>0</v>
      </c>
      <c r="F115" s="56">
        <f>'2.HACER PEDIDO ACA'!J115</f>
        <v>2350</v>
      </c>
      <c r="G115" s="77">
        <f>Tabla6[[#This Row],[CANTIDAD]]*Tabla6[[#This Row],[PRECIO]]</f>
        <v>0</v>
      </c>
    </row>
    <row r="116" spans="2:7" ht="20.399999999999999" hidden="1" x14ac:dyDescent="0.25">
      <c r="B116" s="76" t="s">
        <v>218</v>
      </c>
      <c r="C116" s="54">
        <v>112</v>
      </c>
      <c r="D116" s="12" t="s">
        <v>116</v>
      </c>
      <c r="E116" s="55">
        <f>'2.HACER PEDIDO ACA'!I116</f>
        <v>0</v>
      </c>
      <c r="F116" s="56">
        <f>'2.HACER PEDIDO ACA'!J116</f>
        <v>140</v>
      </c>
      <c r="G116" s="77">
        <f>Tabla6[[#This Row],[CANTIDAD]]*Tabla6[[#This Row],[PRECIO]]</f>
        <v>0</v>
      </c>
    </row>
    <row r="117" spans="2:7" ht="20.399999999999999" hidden="1" x14ac:dyDescent="0.25">
      <c r="B117" s="76" t="s">
        <v>218</v>
      </c>
      <c r="C117" s="54">
        <v>113</v>
      </c>
      <c r="D117" s="12" t="s">
        <v>117</v>
      </c>
      <c r="E117" s="55">
        <f>'2.HACER PEDIDO ACA'!I117</f>
        <v>0</v>
      </c>
      <c r="F117" s="56">
        <f>'2.HACER PEDIDO ACA'!J117</f>
        <v>500</v>
      </c>
      <c r="G117" s="77">
        <f>Tabla6[[#This Row],[CANTIDAD]]*Tabla6[[#This Row],[PRECIO]]</f>
        <v>0</v>
      </c>
    </row>
    <row r="118" spans="2:7" ht="20.399999999999999" hidden="1" x14ac:dyDescent="0.25">
      <c r="B118" s="76" t="s">
        <v>218</v>
      </c>
      <c r="C118" s="54">
        <v>114</v>
      </c>
      <c r="D118" s="12" t="s">
        <v>118</v>
      </c>
      <c r="E118" s="55">
        <f>'2.HACER PEDIDO ACA'!I118</f>
        <v>0</v>
      </c>
      <c r="F118" s="56">
        <f>'2.HACER PEDIDO ACA'!J118</f>
        <v>3690</v>
      </c>
      <c r="G118" s="77">
        <f>Tabla6[[#This Row],[CANTIDAD]]*Tabla6[[#This Row],[PRECIO]]</f>
        <v>0</v>
      </c>
    </row>
    <row r="119" spans="2:7" ht="40.799999999999997" hidden="1" x14ac:dyDescent="0.25">
      <c r="B119" s="76" t="s">
        <v>218</v>
      </c>
      <c r="C119" s="54">
        <v>115</v>
      </c>
      <c r="D119" s="12" t="s">
        <v>119</v>
      </c>
      <c r="E119" s="55">
        <f>'2.HACER PEDIDO ACA'!I119</f>
        <v>0</v>
      </c>
      <c r="F119" s="56">
        <f>'2.HACER PEDIDO ACA'!J119</f>
        <v>20990</v>
      </c>
      <c r="G119" s="77">
        <f>Tabla6[[#This Row],[CANTIDAD]]*Tabla6[[#This Row],[PRECIO]]</f>
        <v>0</v>
      </c>
    </row>
    <row r="120" spans="2:7" ht="40.799999999999997" hidden="1" x14ac:dyDescent="0.25">
      <c r="B120" s="76" t="s">
        <v>218</v>
      </c>
      <c r="C120" s="54">
        <v>116</v>
      </c>
      <c r="D120" s="12" t="s">
        <v>120</v>
      </c>
      <c r="E120" s="55">
        <f>'2.HACER PEDIDO ACA'!I120</f>
        <v>0</v>
      </c>
      <c r="F120" s="56">
        <f>'2.HACER PEDIDO ACA'!J120</f>
        <v>22990</v>
      </c>
      <c r="G120" s="77">
        <f>Tabla6[[#This Row],[CANTIDAD]]*Tabla6[[#This Row],[PRECIO]]</f>
        <v>0</v>
      </c>
    </row>
    <row r="121" spans="2:7" ht="20.399999999999999" hidden="1" x14ac:dyDescent="0.25">
      <c r="B121" s="76" t="s">
        <v>218</v>
      </c>
      <c r="C121" s="54">
        <v>117</v>
      </c>
      <c r="D121" s="12" t="s">
        <v>121</v>
      </c>
      <c r="E121" s="55">
        <f>'2.HACER PEDIDO ACA'!I121</f>
        <v>0</v>
      </c>
      <c r="F121" s="56">
        <f>'2.HACER PEDIDO ACA'!J121</f>
        <v>28990</v>
      </c>
      <c r="G121" s="77">
        <f>Tabla6[[#This Row],[CANTIDAD]]*Tabla6[[#This Row],[PRECIO]]</f>
        <v>0</v>
      </c>
    </row>
    <row r="122" spans="2:7" ht="20.399999999999999" hidden="1" x14ac:dyDescent="0.25">
      <c r="B122" s="76" t="s">
        <v>218</v>
      </c>
      <c r="C122" s="54">
        <v>118</v>
      </c>
      <c r="D122" s="12" t="s">
        <v>122</v>
      </c>
      <c r="E122" s="55">
        <f>'2.HACER PEDIDO ACA'!I122</f>
        <v>0</v>
      </c>
      <c r="F122" s="56">
        <f>'2.HACER PEDIDO ACA'!J122</f>
        <v>2990</v>
      </c>
      <c r="G122" s="77">
        <f>Tabla6[[#This Row],[CANTIDAD]]*Tabla6[[#This Row],[PRECIO]]</f>
        <v>0</v>
      </c>
    </row>
    <row r="123" spans="2:7" ht="20.399999999999999" hidden="1" x14ac:dyDescent="0.25">
      <c r="B123" s="76" t="s">
        <v>218</v>
      </c>
      <c r="C123" s="54">
        <v>119</v>
      </c>
      <c r="D123" s="55" t="s">
        <v>123</v>
      </c>
      <c r="E123" s="55">
        <f>'2.HACER PEDIDO ACA'!I123</f>
        <v>0</v>
      </c>
      <c r="F123" s="56">
        <f>'2.HACER PEDIDO ACA'!J123</f>
        <v>2990</v>
      </c>
      <c r="G123" s="77">
        <f>Tabla6[[#This Row],[CANTIDAD]]*Tabla6[[#This Row],[PRECIO]]</f>
        <v>0</v>
      </c>
    </row>
    <row r="124" spans="2:7" ht="22.8" hidden="1" customHeight="1" x14ac:dyDescent="0.25">
      <c r="B124" s="76" t="s">
        <v>218</v>
      </c>
      <c r="C124" s="54">
        <v>120</v>
      </c>
      <c r="D124" s="12" t="s">
        <v>124</v>
      </c>
      <c r="E124" s="55">
        <f>'2.HACER PEDIDO ACA'!I124</f>
        <v>0</v>
      </c>
      <c r="F124" s="56">
        <f>'2.HACER PEDIDO ACA'!J124</f>
        <v>2250</v>
      </c>
      <c r="G124" s="77">
        <f>Tabla6[[#This Row],[CANTIDAD]]*Tabla6[[#This Row],[PRECIO]]</f>
        <v>0</v>
      </c>
    </row>
    <row r="125" spans="2:7" ht="20.399999999999999" hidden="1" x14ac:dyDescent="0.25">
      <c r="B125" s="76" t="s">
        <v>218</v>
      </c>
      <c r="C125" s="54">
        <v>121</v>
      </c>
      <c r="D125" s="55" t="s">
        <v>125</v>
      </c>
      <c r="E125" s="55">
        <f>'2.HACER PEDIDO ACA'!I125</f>
        <v>0</v>
      </c>
      <c r="F125" s="56">
        <f>'2.HACER PEDIDO ACA'!J125</f>
        <v>2250</v>
      </c>
      <c r="G125" s="77">
        <f>Tabla6[[#This Row],[CANTIDAD]]*Tabla6[[#This Row],[PRECIO]]</f>
        <v>0</v>
      </c>
    </row>
    <row r="126" spans="2:7" ht="20.399999999999999" hidden="1" x14ac:dyDescent="0.25">
      <c r="B126" s="76" t="s">
        <v>218</v>
      </c>
      <c r="C126" s="54">
        <v>122</v>
      </c>
      <c r="D126" s="55" t="s">
        <v>126</v>
      </c>
      <c r="E126" s="55">
        <f>'2.HACER PEDIDO ACA'!I126</f>
        <v>0</v>
      </c>
      <c r="F126" s="56">
        <f>'2.HACER PEDIDO ACA'!J126</f>
        <v>2250</v>
      </c>
      <c r="G126" s="77">
        <f>Tabla6[[#This Row],[CANTIDAD]]*Tabla6[[#This Row],[PRECIO]]</f>
        <v>0</v>
      </c>
    </row>
    <row r="127" spans="2:7" ht="20.399999999999999" hidden="1" x14ac:dyDescent="0.25">
      <c r="B127" s="76" t="s">
        <v>218</v>
      </c>
      <c r="C127" s="54">
        <v>123</v>
      </c>
      <c r="D127" s="55" t="s">
        <v>127</v>
      </c>
      <c r="E127" s="55">
        <f>'2.HACER PEDIDO ACA'!I127</f>
        <v>0</v>
      </c>
      <c r="F127" s="56">
        <f>'2.HACER PEDIDO ACA'!J127</f>
        <v>2050</v>
      </c>
      <c r="G127" s="77">
        <f>Tabla6[[#This Row],[CANTIDAD]]*Tabla6[[#This Row],[PRECIO]]</f>
        <v>0</v>
      </c>
    </row>
    <row r="128" spans="2:7" ht="20.399999999999999" hidden="1" x14ac:dyDescent="0.25">
      <c r="B128" s="76" t="s">
        <v>218</v>
      </c>
      <c r="C128" s="54">
        <v>124</v>
      </c>
      <c r="D128" s="55" t="s">
        <v>128</v>
      </c>
      <c r="E128" s="55">
        <f>'2.HACER PEDIDO ACA'!I128</f>
        <v>0</v>
      </c>
      <c r="F128" s="56">
        <f>'2.HACER PEDIDO ACA'!J128</f>
        <v>2050</v>
      </c>
      <c r="G128" s="77">
        <f>Tabla6[[#This Row],[CANTIDAD]]*Tabla6[[#This Row],[PRECIO]]</f>
        <v>0</v>
      </c>
    </row>
    <row r="129" spans="2:7" ht="20.399999999999999" hidden="1" x14ac:dyDescent="0.25">
      <c r="B129" s="76" t="s">
        <v>218</v>
      </c>
      <c r="C129" s="54">
        <v>125</v>
      </c>
      <c r="D129" s="12" t="s">
        <v>129</v>
      </c>
      <c r="E129" s="55">
        <f>'2.HACER PEDIDO ACA'!I129</f>
        <v>0</v>
      </c>
      <c r="F129" s="56">
        <f>'2.HACER PEDIDO ACA'!J129</f>
        <v>2190</v>
      </c>
      <c r="G129" s="77">
        <f>Tabla6[[#This Row],[CANTIDAD]]*Tabla6[[#This Row],[PRECIO]]</f>
        <v>0</v>
      </c>
    </row>
    <row r="130" spans="2:7" ht="20.399999999999999" hidden="1" x14ac:dyDescent="0.25">
      <c r="B130" s="76" t="s">
        <v>218</v>
      </c>
      <c r="C130" s="54">
        <v>126</v>
      </c>
      <c r="D130" s="55" t="s">
        <v>130</v>
      </c>
      <c r="E130" s="55">
        <f>'2.HACER PEDIDO ACA'!I130</f>
        <v>0</v>
      </c>
      <c r="F130" s="56">
        <f>'2.HACER PEDIDO ACA'!J130</f>
        <v>2250</v>
      </c>
      <c r="G130" s="77">
        <f>Tabla6[[#This Row],[CANTIDAD]]*Tabla6[[#This Row],[PRECIO]]</f>
        <v>0</v>
      </c>
    </row>
    <row r="131" spans="2:7" ht="20.399999999999999" hidden="1" x14ac:dyDescent="0.25">
      <c r="B131" s="76" t="s">
        <v>218</v>
      </c>
      <c r="C131" s="54">
        <v>127</v>
      </c>
      <c r="D131" s="12" t="s">
        <v>131</v>
      </c>
      <c r="E131" s="55">
        <f>'2.HACER PEDIDO ACA'!I131</f>
        <v>0</v>
      </c>
      <c r="F131" s="56">
        <f>'2.HACER PEDIDO ACA'!J131</f>
        <v>2050</v>
      </c>
      <c r="G131" s="77">
        <f>Tabla6[[#This Row],[CANTIDAD]]*Tabla6[[#This Row],[PRECIO]]</f>
        <v>0</v>
      </c>
    </row>
    <row r="132" spans="2:7" ht="20.399999999999999" hidden="1" x14ac:dyDescent="0.25">
      <c r="B132" s="76" t="s">
        <v>218</v>
      </c>
      <c r="C132" s="54">
        <v>128</v>
      </c>
      <c r="D132" s="55" t="s">
        <v>132</v>
      </c>
      <c r="E132" s="55">
        <f>'2.HACER PEDIDO ACA'!I132</f>
        <v>0</v>
      </c>
      <c r="F132" s="56">
        <f>'2.HACER PEDIDO ACA'!J132</f>
        <v>2250</v>
      </c>
      <c r="G132" s="77">
        <f>Tabla6[[#This Row],[CANTIDAD]]*Tabla6[[#This Row],[PRECIO]]</f>
        <v>0</v>
      </c>
    </row>
    <row r="133" spans="2:7" ht="20.399999999999999" hidden="1" x14ac:dyDescent="0.25">
      <c r="B133" s="76" t="s">
        <v>218</v>
      </c>
      <c r="C133" s="54">
        <v>129</v>
      </c>
      <c r="D133" s="55" t="s">
        <v>133</v>
      </c>
      <c r="E133" s="55">
        <f>'2.HACER PEDIDO ACA'!I133</f>
        <v>0</v>
      </c>
      <c r="F133" s="56">
        <f>'2.HACER PEDIDO ACA'!J133</f>
        <v>2250</v>
      </c>
      <c r="G133" s="77">
        <f>Tabla6[[#This Row],[CANTIDAD]]*Tabla6[[#This Row],[PRECIO]]</f>
        <v>0</v>
      </c>
    </row>
    <row r="134" spans="2:7" ht="20.399999999999999" hidden="1" x14ac:dyDescent="0.25">
      <c r="B134" s="76" t="s">
        <v>218</v>
      </c>
      <c r="C134" s="54">
        <v>130</v>
      </c>
      <c r="D134" s="12" t="s">
        <v>134</v>
      </c>
      <c r="E134" s="55">
        <f>'2.HACER PEDIDO ACA'!I134</f>
        <v>0</v>
      </c>
      <c r="F134" s="56">
        <f>'2.HACER PEDIDO ACA'!J134</f>
        <v>1990</v>
      </c>
      <c r="G134" s="77">
        <f>Tabla6[[#This Row],[CANTIDAD]]*Tabla6[[#This Row],[PRECIO]]</f>
        <v>0</v>
      </c>
    </row>
    <row r="135" spans="2:7" ht="20.399999999999999" hidden="1" x14ac:dyDescent="0.25">
      <c r="B135" s="76" t="s">
        <v>218</v>
      </c>
      <c r="C135" s="54">
        <v>131</v>
      </c>
      <c r="D135" s="55" t="s">
        <v>135</v>
      </c>
      <c r="E135" s="55">
        <f>'2.HACER PEDIDO ACA'!I135</f>
        <v>0</v>
      </c>
      <c r="F135" s="56">
        <f>'2.HACER PEDIDO ACA'!J135</f>
        <v>1990</v>
      </c>
      <c r="G135" s="77">
        <f>Tabla6[[#This Row],[CANTIDAD]]*Tabla6[[#This Row],[PRECIO]]</f>
        <v>0</v>
      </c>
    </row>
    <row r="136" spans="2:7" ht="20.399999999999999" hidden="1" x14ac:dyDescent="0.25">
      <c r="B136" s="76" t="s">
        <v>218</v>
      </c>
      <c r="C136" s="54">
        <v>132</v>
      </c>
      <c r="D136" s="12" t="s">
        <v>136</v>
      </c>
      <c r="E136" s="55">
        <f>'2.HACER PEDIDO ACA'!I136</f>
        <v>0</v>
      </c>
      <c r="F136" s="56">
        <f>'2.HACER PEDIDO ACA'!J136</f>
        <v>1990</v>
      </c>
      <c r="G136" s="77">
        <f>Tabla6[[#This Row],[CANTIDAD]]*Tabla6[[#This Row],[PRECIO]]</f>
        <v>0</v>
      </c>
    </row>
    <row r="137" spans="2:7" ht="20.399999999999999" hidden="1" x14ac:dyDescent="0.25">
      <c r="B137" s="76" t="s">
        <v>218</v>
      </c>
      <c r="C137" s="54">
        <v>133</v>
      </c>
      <c r="D137" s="55" t="s">
        <v>137</v>
      </c>
      <c r="E137" s="55">
        <f>'2.HACER PEDIDO ACA'!I137</f>
        <v>0</v>
      </c>
      <c r="F137" s="56">
        <f>'2.HACER PEDIDO ACA'!J137</f>
        <v>1990</v>
      </c>
      <c r="G137" s="77">
        <f>Tabla6[[#This Row],[CANTIDAD]]*Tabla6[[#This Row],[PRECIO]]</f>
        <v>0</v>
      </c>
    </row>
    <row r="138" spans="2:7" ht="20.399999999999999" hidden="1" x14ac:dyDescent="0.25">
      <c r="B138" s="76" t="s">
        <v>218</v>
      </c>
      <c r="C138" s="54">
        <v>134</v>
      </c>
      <c r="D138" s="55" t="s">
        <v>138</v>
      </c>
      <c r="E138" s="55">
        <f>'2.HACER PEDIDO ACA'!I138</f>
        <v>0</v>
      </c>
      <c r="F138" s="56">
        <f>'2.HACER PEDIDO ACA'!J138</f>
        <v>5500</v>
      </c>
      <c r="G138" s="77">
        <f>Tabla6[[#This Row],[CANTIDAD]]*Tabla6[[#This Row],[PRECIO]]</f>
        <v>0</v>
      </c>
    </row>
    <row r="139" spans="2:7" ht="20.399999999999999" hidden="1" x14ac:dyDescent="0.25">
      <c r="B139" s="76" t="s">
        <v>218</v>
      </c>
      <c r="C139" s="54">
        <v>135</v>
      </c>
      <c r="D139" s="12" t="s">
        <v>139</v>
      </c>
      <c r="E139" s="55">
        <f>'2.HACER PEDIDO ACA'!I139</f>
        <v>0</v>
      </c>
      <c r="F139" s="56">
        <f>'2.HACER PEDIDO ACA'!J139</f>
        <v>1350</v>
      </c>
      <c r="G139" s="77">
        <f>Tabla6[[#This Row],[CANTIDAD]]*Tabla6[[#This Row],[PRECIO]]</f>
        <v>0</v>
      </c>
    </row>
    <row r="140" spans="2:7" ht="20.399999999999999" hidden="1" x14ac:dyDescent="0.25">
      <c r="B140" s="76" t="s">
        <v>218</v>
      </c>
      <c r="C140" s="54">
        <v>136</v>
      </c>
      <c r="D140" s="55" t="s">
        <v>140</v>
      </c>
      <c r="E140" s="55">
        <f>'2.HACER PEDIDO ACA'!I140</f>
        <v>0</v>
      </c>
      <c r="F140" s="56">
        <f>'2.HACER PEDIDO ACA'!J140</f>
        <v>2250</v>
      </c>
      <c r="G140" s="77">
        <f>Tabla6[[#This Row],[CANTIDAD]]*Tabla6[[#This Row],[PRECIO]]</f>
        <v>0</v>
      </c>
    </row>
    <row r="141" spans="2:7" ht="20.399999999999999" hidden="1" x14ac:dyDescent="0.25">
      <c r="B141" s="76" t="s">
        <v>218</v>
      </c>
      <c r="C141" s="54">
        <v>137</v>
      </c>
      <c r="D141" s="12" t="s">
        <v>141</v>
      </c>
      <c r="E141" s="55">
        <f>'2.HACER PEDIDO ACA'!I141</f>
        <v>0</v>
      </c>
      <c r="F141" s="56">
        <f>'2.HACER PEDIDO ACA'!J141</f>
        <v>2250</v>
      </c>
      <c r="G141" s="77">
        <f>Tabla6[[#This Row],[CANTIDAD]]*Tabla6[[#This Row],[PRECIO]]</f>
        <v>0</v>
      </c>
    </row>
    <row r="142" spans="2:7" ht="40.799999999999997" hidden="1" x14ac:dyDescent="0.25">
      <c r="B142" s="76" t="s">
        <v>218</v>
      </c>
      <c r="C142" s="54">
        <v>138</v>
      </c>
      <c r="D142" s="55" t="s">
        <v>142</v>
      </c>
      <c r="E142" s="55">
        <f>'2.HACER PEDIDO ACA'!I142</f>
        <v>0</v>
      </c>
      <c r="F142" s="56">
        <f>'2.HACER PEDIDO ACA'!J142</f>
        <v>1850</v>
      </c>
      <c r="G142" s="77">
        <f>Tabla6[[#This Row],[CANTIDAD]]*Tabla6[[#This Row],[PRECIO]]</f>
        <v>0</v>
      </c>
    </row>
    <row r="143" spans="2:7" ht="40.799999999999997" hidden="1" x14ac:dyDescent="0.25">
      <c r="B143" s="76" t="s">
        <v>218</v>
      </c>
      <c r="C143" s="54">
        <v>139</v>
      </c>
      <c r="D143" s="55" t="s">
        <v>143</v>
      </c>
      <c r="E143" s="55">
        <f>'2.HACER PEDIDO ACA'!I143</f>
        <v>0</v>
      </c>
      <c r="F143" s="56">
        <f>'2.HACER PEDIDO ACA'!J143</f>
        <v>1350</v>
      </c>
      <c r="G143" s="77">
        <f>Tabla6[[#This Row],[CANTIDAD]]*Tabla6[[#This Row],[PRECIO]]</f>
        <v>0</v>
      </c>
    </row>
    <row r="144" spans="2:7" ht="20.399999999999999" hidden="1" x14ac:dyDescent="0.25">
      <c r="B144" s="76" t="s">
        <v>218</v>
      </c>
      <c r="C144" s="54">
        <v>140</v>
      </c>
      <c r="D144" s="12" t="s">
        <v>144</v>
      </c>
      <c r="E144" s="55">
        <f>'2.HACER PEDIDO ACA'!I144</f>
        <v>0</v>
      </c>
      <c r="F144" s="56">
        <f>'2.HACER PEDIDO ACA'!J144</f>
        <v>6150</v>
      </c>
      <c r="G144" s="77">
        <f>Tabla6[[#This Row],[CANTIDAD]]*Tabla6[[#This Row],[PRECIO]]</f>
        <v>0</v>
      </c>
    </row>
    <row r="145" spans="2:7" ht="20.399999999999999" hidden="1" x14ac:dyDescent="0.25">
      <c r="B145" s="76" t="s">
        <v>218</v>
      </c>
      <c r="C145" s="54">
        <v>141</v>
      </c>
      <c r="D145" s="55" t="s">
        <v>145</v>
      </c>
      <c r="E145" s="55">
        <f>'2.HACER PEDIDO ACA'!I145</f>
        <v>0</v>
      </c>
      <c r="F145" s="56">
        <f>'2.HACER PEDIDO ACA'!J145</f>
        <v>22500</v>
      </c>
      <c r="G145" s="77">
        <f>Tabla6[[#This Row],[CANTIDAD]]*Tabla6[[#This Row],[PRECIO]]</f>
        <v>0</v>
      </c>
    </row>
    <row r="146" spans="2:7" ht="20.399999999999999" hidden="1" x14ac:dyDescent="0.25">
      <c r="B146" s="76" t="s">
        <v>218</v>
      </c>
      <c r="C146" s="54">
        <v>142</v>
      </c>
      <c r="D146" s="12" t="s">
        <v>146</v>
      </c>
      <c r="E146" s="55">
        <f>'2.HACER PEDIDO ACA'!I146</f>
        <v>0</v>
      </c>
      <c r="F146" s="56">
        <f>'2.HACER PEDIDO ACA'!J146</f>
        <v>6500</v>
      </c>
      <c r="G146" s="77">
        <f>Tabla6[[#This Row],[CANTIDAD]]*Tabla6[[#This Row],[PRECIO]]</f>
        <v>0</v>
      </c>
    </row>
    <row r="147" spans="2:7" ht="20.399999999999999" hidden="1" x14ac:dyDescent="0.25">
      <c r="B147" s="76" t="s">
        <v>218</v>
      </c>
      <c r="C147" s="54">
        <v>143</v>
      </c>
      <c r="D147" s="55" t="s">
        <v>147</v>
      </c>
      <c r="E147" s="55">
        <f>'2.HACER PEDIDO ACA'!I147</f>
        <v>0</v>
      </c>
      <c r="F147" s="56">
        <f>'2.HACER PEDIDO ACA'!J147</f>
        <v>22500</v>
      </c>
      <c r="G147" s="77">
        <f>Tabla6[[#This Row],[CANTIDAD]]*Tabla6[[#This Row],[PRECIO]]</f>
        <v>0</v>
      </c>
    </row>
    <row r="148" spans="2:7" ht="20.399999999999999" hidden="1" x14ac:dyDescent="0.25">
      <c r="B148" s="76" t="s">
        <v>218</v>
      </c>
      <c r="C148" s="54">
        <v>144</v>
      </c>
      <c r="D148" s="55" t="s">
        <v>148</v>
      </c>
      <c r="E148" s="55">
        <f>'2.HACER PEDIDO ACA'!I148</f>
        <v>0</v>
      </c>
      <c r="F148" s="56">
        <f>'2.HACER PEDIDO ACA'!J148</f>
        <v>5500</v>
      </c>
      <c r="G148" s="77">
        <f>Tabla6[[#This Row],[CANTIDAD]]*Tabla6[[#This Row],[PRECIO]]</f>
        <v>0</v>
      </c>
    </row>
    <row r="149" spans="2:7" ht="20.399999999999999" hidden="1" x14ac:dyDescent="0.25">
      <c r="B149" s="76" t="s">
        <v>218</v>
      </c>
      <c r="C149" s="54">
        <v>145</v>
      </c>
      <c r="D149" s="12" t="s">
        <v>149</v>
      </c>
      <c r="E149" s="55">
        <f>'2.HACER PEDIDO ACA'!I149</f>
        <v>0</v>
      </c>
      <c r="F149" s="56">
        <f>'2.HACER PEDIDO ACA'!J149</f>
        <v>1650</v>
      </c>
      <c r="G149" s="77">
        <f>Tabla6[[#This Row],[CANTIDAD]]*Tabla6[[#This Row],[PRECIO]]</f>
        <v>0</v>
      </c>
    </row>
    <row r="150" spans="2:7" ht="20.399999999999999" hidden="1" x14ac:dyDescent="0.25">
      <c r="B150" s="76" t="s">
        <v>218</v>
      </c>
      <c r="C150" s="54">
        <v>146</v>
      </c>
      <c r="D150" s="55" t="s">
        <v>150</v>
      </c>
      <c r="E150" s="55">
        <f>'2.HACER PEDIDO ACA'!I150</f>
        <v>0</v>
      </c>
      <c r="F150" s="56">
        <f>'2.HACER PEDIDO ACA'!J150</f>
        <v>7700</v>
      </c>
      <c r="G150" s="77">
        <f>Tabla6[[#This Row],[CANTIDAD]]*Tabla6[[#This Row],[PRECIO]]</f>
        <v>0</v>
      </c>
    </row>
    <row r="151" spans="2:7" ht="40.799999999999997" hidden="1" x14ac:dyDescent="0.25">
      <c r="B151" s="76" t="s">
        <v>218</v>
      </c>
      <c r="C151" s="54">
        <v>147</v>
      </c>
      <c r="D151" s="12" t="s">
        <v>151</v>
      </c>
      <c r="E151" s="55">
        <f>'2.HACER PEDIDO ACA'!I151</f>
        <v>0</v>
      </c>
      <c r="F151" s="56">
        <f>'2.HACER PEDIDO ACA'!J151</f>
        <v>2900</v>
      </c>
      <c r="G151" s="77">
        <f>Tabla6[[#This Row],[CANTIDAD]]*Tabla6[[#This Row],[PRECIO]]</f>
        <v>0</v>
      </c>
    </row>
    <row r="152" spans="2:7" ht="20.399999999999999" hidden="1" x14ac:dyDescent="0.25">
      <c r="B152" s="76" t="s">
        <v>218</v>
      </c>
      <c r="C152" s="54">
        <v>148</v>
      </c>
      <c r="D152" s="55" t="s">
        <v>152</v>
      </c>
      <c r="E152" s="55">
        <f>'2.HACER PEDIDO ACA'!I152</f>
        <v>0</v>
      </c>
      <c r="F152" s="56">
        <f>'2.HACER PEDIDO ACA'!J152</f>
        <v>9990</v>
      </c>
      <c r="G152" s="77">
        <f>Tabla6[[#This Row],[CANTIDAD]]*Tabla6[[#This Row],[PRECIO]]</f>
        <v>0</v>
      </c>
    </row>
    <row r="153" spans="2:7" ht="20.399999999999999" hidden="1" x14ac:dyDescent="0.25">
      <c r="B153" s="76" t="s">
        <v>218</v>
      </c>
      <c r="C153" s="54">
        <v>149</v>
      </c>
      <c r="D153" s="55" t="s">
        <v>153</v>
      </c>
      <c r="E153" s="55">
        <f>'2.HACER PEDIDO ACA'!I153</f>
        <v>0</v>
      </c>
      <c r="F153" s="56">
        <f>'2.HACER PEDIDO ACA'!J153</f>
        <v>41500</v>
      </c>
      <c r="G153" s="77">
        <f>Tabla6[[#This Row],[CANTIDAD]]*Tabla6[[#This Row],[PRECIO]]</f>
        <v>0</v>
      </c>
    </row>
    <row r="154" spans="2:7" ht="20.399999999999999" hidden="1" x14ac:dyDescent="0.25">
      <c r="B154" s="76" t="s">
        <v>218</v>
      </c>
      <c r="C154" s="54">
        <v>150</v>
      </c>
      <c r="D154" s="12" t="s">
        <v>154</v>
      </c>
      <c r="E154" s="55">
        <f>'2.HACER PEDIDO ACA'!I154</f>
        <v>0</v>
      </c>
      <c r="F154" s="56">
        <f>'2.HACER PEDIDO ACA'!J154</f>
        <v>44500</v>
      </c>
      <c r="G154" s="77">
        <f>Tabla6[[#This Row],[CANTIDAD]]*Tabla6[[#This Row],[PRECIO]]</f>
        <v>0</v>
      </c>
    </row>
    <row r="155" spans="2:7" ht="20.399999999999999" hidden="1" x14ac:dyDescent="0.25">
      <c r="B155" s="76" t="s">
        <v>218</v>
      </c>
      <c r="C155" s="54">
        <v>151</v>
      </c>
      <c r="D155" s="55" t="s">
        <v>155</v>
      </c>
      <c r="E155" s="55">
        <f>'2.HACER PEDIDO ACA'!I155</f>
        <v>0</v>
      </c>
      <c r="F155" s="56">
        <f>'2.HACER PEDIDO ACA'!J155</f>
        <v>9040</v>
      </c>
      <c r="G155" s="77">
        <f>Tabla6[[#This Row],[CANTIDAD]]*Tabla6[[#This Row],[PRECIO]]</f>
        <v>0</v>
      </c>
    </row>
    <row r="156" spans="2:7" ht="20.399999999999999" hidden="1" x14ac:dyDescent="0.25">
      <c r="B156" s="76" t="s">
        <v>218</v>
      </c>
      <c r="C156" s="54">
        <v>152</v>
      </c>
      <c r="D156" s="12" t="s">
        <v>156</v>
      </c>
      <c r="E156" s="55">
        <f>'2.HACER PEDIDO ACA'!I156</f>
        <v>0</v>
      </c>
      <c r="F156" s="56">
        <f>'2.HACER PEDIDO ACA'!J156</f>
        <v>62500</v>
      </c>
      <c r="G156" s="77">
        <f>Tabla6[[#This Row],[CANTIDAD]]*Tabla6[[#This Row],[PRECIO]]</f>
        <v>0</v>
      </c>
    </row>
    <row r="157" spans="2:7" ht="20.399999999999999" hidden="1" x14ac:dyDescent="0.25">
      <c r="B157" s="76" t="s">
        <v>218</v>
      </c>
      <c r="C157" s="54">
        <v>153</v>
      </c>
      <c r="D157" s="55" t="s">
        <v>157</v>
      </c>
      <c r="E157" s="55">
        <f>'2.HACER PEDIDO ACA'!I157</f>
        <v>0</v>
      </c>
      <c r="F157" s="56">
        <f>'2.HACER PEDIDO ACA'!J157</f>
        <v>69500</v>
      </c>
      <c r="G157" s="77">
        <f>Tabla6[[#This Row],[CANTIDAD]]*Tabla6[[#This Row],[PRECIO]]</f>
        <v>0</v>
      </c>
    </row>
    <row r="158" spans="2:7" ht="20.399999999999999" hidden="1" x14ac:dyDescent="0.25">
      <c r="B158" s="76" t="s">
        <v>218</v>
      </c>
      <c r="C158" s="54">
        <v>154</v>
      </c>
      <c r="D158" s="55" t="s">
        <v>158</v>
      </c>
      <c r="E158" s="55">
        <f>'2.HACER PEDIDO ACA'!I158</f>
        <v>0</v>
      </c>
      <c r="F158" s="56">
        <f>'2.HACER PEDIDO ACA'!J158</f>
        <v>61500</v>
      </c>
      <c r="G158" s="77">
        <f>Tabla6[[#This Row],[CANTIDAD]]*Tabla6[[#This Row],[PRECIO]]</f>
        <v>0</v>
      </c>
    </row>
    <row r="159" spans="2:7" ht="20.399999999999999" hidden="1" x14ac:dyDescent="0.25">
      <c r="B159" s="76" t="s">
        <v>218</v>
      </c>
      <c r="C159" s="54">
        <v>155</v>
      </c>
      <c r="D159" s="12" t="s">
        <v>159</v>
      </c>
      <c r="E159" s="55">
        <f>'2.HACER PEDIDO ACA'!I159</f>
        <v>0</v>
      </c>
      <c r="F159" s="56">
        <f>'2.HACER PEDIDO ACA'!J159</f>
        <v>58500</v>
      </c>
      <c r="G159" s="77">
        <f>Tabla6[[#This Row],[CANTIDAD]]*Tabla6[[#This Row],[PRECIO]]</f>
        <v>0</v>
      </c>
    </row>
    <row r="160" spans="2:7" ht="20.399999999999999" hidden="1" x14ac:dyDescent="0.25">
      <c r="B160" s="76" t="s">
        <v>218</v>
      </c>
      <c r="C160" s="54">
        <v>156</v>
      </c>
      <c r="D160" s="55" t="s">
        <v>160</v>
      </c>
      <c r="E160" s="55">
        <f>'2.HACER PEDIDO ACA'!I160</f>
        <v>0</v>
      </c>
      <c r="F160" s="56">
        <f>'2.HACER PEDIDO ACA'!J160</f>
        <v>12990</v>
      </c>
      <c r="G160" s="77">
        <f>Tabla6[[#This Row],[CANTIDAD]]*Tabla6[[#This Row],[PRECIO]]</f>
        <v>0</v>
      </c>
    </row>
    <row r="161" spans="2:7" ht="20.399999999999999" hidden="1" x14ac:dyDescent="0.25">
      <c r="B161" s="76" t="s">
        <v>218</v>
      </c>
      <c r="C161" s="54">
        <v>157</v>
      </c>
      <c r="D161" s="12" t="s">
        <v>161</v>
      </c>
      <c r="E161" s="55">
        <f>'2.HACER PEDIDO ACA'!I161</f>
        <v>0</v>
      </c>
      <c r="F161" s="56">
        <f>'2.HACER PEDIDO ACA'!J161</f>
        <v>12990</v>
      </c>
      <c r="G161" s="77">
        <f>Tabla6[[#This Row],[CANTIDAD]]*Tabla6[[#This Row],[PRECIO]]</f>
        <v>0</v>
      </c>
    </row>
    <row r="162" spans="2:7" ht="20.399999999999999" hidden="1" x14ac:dyDescent="0.25">
      <c r="B162" s="76" t="s">
        <v>218</v>
      </c>
      <c r="C162" s="54">
        <v>158</v>
      </c>
      <c r="D162" s="55" t="s">
        <v>162</v>
      </c>
      <c r="E162" s="55">
        <f>'2.HACER PEDIDO ACA'!I162</f>
        <v>0</v>
      </c>
      <c r="F162" s="56">
        <f>'2.HACER PEDIDO ACA'!J162</f>
        <v>18950</v>
      </c>
      <c r="G162" s="77">
        <f>Tabla6[[#This Row],[CANTIDAD]]*Tabla6[[#This Row],[PRECIO]]</f>
        <v>0</v>
      </c>
    </row>
    <row r="163" spans="2:7" ht="40.799999999999997" hidden="1" x14ac:dyDescent="0.25">
      <c r="B163" s="76" t="s">
        <v>218</v>
      </c>
      <c r="C163" s="54">
        <v>159</v>
      </c>
      <c r="D163" s="55" t="s">
        <v>163</v>
      </c>
      <c r="E163" s="55">
        <f>'2.HACER PEDIDO ACA'!I163</f>
        <v>0</v>
      </c>
      <c r="F163" s="56">
        <f>'2.HACER PEDIDO ACA'!J163</f>
        <v>44000</v>
      </c>
      <c r="G163" s="77">
        <f>Tabla6[[#This Row],[CANTIDAD]]*Tabla6[[#This Row],[PRECIO]]</f>
        <v>0</v>
      </c>
    </row>
    <row r="164" spans="2:7" ht="40.799999999999997" hidden="1" x14ac:dyDescent="0.25">
      <c r="B164" s="76" t="s">
        <v>218</v>
      </c>
      <c r="C164" s="54">
        <v>160</v>
      </c>
      <c r="D164" s="12" t="s">
        <v>164</v>
      </c>
      <c r="E164" s="55">
        <f>'2.HACER PEDIDO ACA'!I164</f>
        <v>0</v>
      </c>
      <c r="F164" s="56">
        <f>'2.HACER PEDIDO ACA'!J164</f>
        <v>46500</v>
      </c>
      <c r="G164" s="77">
        <f>Tabla6[[#This Row],[CANTIDAD]]*Tabla6[[#This Row],[PRECIO]]</f>
        <v>0</v>
      </c>
    </row>
    <row r="165" spans="2:7" ht="40.799999999999997" hidden="1" x14ac:dyDescent="0.25">
      <c r="B165" s="76" t="s">
        <v>218</v>
      </c>
      <c r="C165" s="54">
        <v>161</v>
      </c>
      <c r="D165" s="55" t="s">
        <v>165</v>
      </c>
      <c r="E165" s="55">
        <f>'2.HACER PEDIDO ACA'!I165</f>
        <v>0</v>
      </c>
      <c r="F165" s="56">
        <f>'2.HACER PEDIDO ACA'!J165</f>
        <v>54500</v>
      </c>
      <c r="G165" s="77">
        <f>Tabla6[[#This Row],[CANTIDAD]]*Tabla6[[#This Row],[PRECIO]]</f>
        <v>0</v>
      </c>
    </row>
    <row r="166" spans="2:7" ht="20.399999999999999" hidden="1" x14ac:dyDescent="0.25">
      <c r="B166" s="76" t="s">
        <v>218</v>
      </c>
      <c r="C166" s="54">
        <v>162</v>
      </c>
      <c r="D166" s="12" t="s">
        <v>166</v>
      </c>
      <c r="E166" s="55">
        <f>'2.HACER PEDIDO ACA'!I166</f>
        <v>0</v>
      </c>
      <c r="F166" s="56">
        <f>'2.HACER PEDIDO ACA'!J166</f>
        <v>11500</v>
      </c>
      <c r="G166" s="77">
        <f>Tabla6[[#This Row],[CANTIDAD]]*Tabla6[[#This Row],[PRECIO]]</f>
        <v>0</v>
      </c>
    </row>
    <row r="167" spans="2:7" ht="20.399999999999999" hidden="1" x14ac:dyDescent="0.25">
      <c r="B167" s="76" t="s">
        <v>218</v>
      </c>
      <c r="C167" s="54">
        <v>163</v>
      </c>
      <c r="D167" s="55" t="s">
        <v>167</v>
      </c>
      <c r="E167" s="55">
        <f>'2.HACER PEDIDO ACA'!I167</f>
        <v>0</v>
      </c>
      <c r="F167" s="56">
        <f>'2.HACER PEDIDO ACA'!J167</f>
        <v>11020</v>
      </c>
      <c r="G167" s="77">
        <f>Tabla6[[#This Row],[CANTIDAD]]*Tabla6[[#This Row],[PRECIO]]</f>
        <v>0</v>
      </c>
    </row>
    <row r="168" spans="2:7" ht="20.399999999999999" hidden="1" x14ac:dyDescent="0.25">
      <c r="B168" s="76" t="s">
        <v>218</v>
      </c>
      <c r="C168" s="54">
        <v>164</v>
      </c>
      <c r="D168" s="55" t="s">
        <v>168</v>
      </c>
      <c r="E168" s="55">
        <f>'2.HACER PEDIDO ACA'!I168</f>
        <v>0</v>
      </c>
      <c r="F168" s="56">
        <f>'2.HACER PEDIDO ACA'!J168</f>
        <v>6990</v>
      </c>
      <c r="G168" s="77">
        <f>Tabla6[[#This Row],[CANTIDAD]]*Tabla6[[#This Row],[PRECIO]]</f>
        <v>0</v>
      </c>
    </row>
    <row r="169" spans="2:7" ht="20.399999999999999" hidden="1" x14ac:dyDescent="0.25">
      <c r="B169" s="76" t="s">
        <v>218</v>
      </c>
      <c r="C169" s="54">
        <v>165</v>
      </c>
      <c r="D169" s="12" t="s">
        <v>169</v>
      </c>
      <c r="E169" s="55">
        <f>'2.HACER PEDIDO ACA'!I169</f>
        <v>0</v>
      </c>
      <c r="F169" s="56">
        <f>'2.HACER PEDIDO ACA'!J169</f>
        <v>14550</v>
      </c>
      <c r="G169" s="77">
        <f>Tabla6[[#This Row],[CANTIDAD]]*Tabla6[[#This Row],[PRECIO]]</f>
        <v>0</v>
      </c>
    </row>
    <row r="170" spans="2:7" ht="20.399999999999999" hidden="1" x14ac:dyDescent="0.25">
      <c r="B170" s="76" t="s">
        <v>218</v>
      </c>
      <c r="C170" s="54">
        <v>166</v>
      </c>
      <c r="D170" s="55" t="s">
        <v>170</v>
      </c>
      <c r="E170" s="55">
        <f>'2.HACER PEDIDO ACA'!I170</f>
        <v>0</v>
      </c>
      <c r="F170" s="56">
        <f>'2.HACER PEDIDO ACA'!J170</f>
        <v>19840</v>
      </c>
      <c r="G170" s="77">
        <f>Tabla6[[#This Row],[CANTIDAD]]*Tabla6[[#This Row],[PRECIO]]</f>
        <v>0</v>
      </c>
    </row>
    <row r="171" spans="2:7" ht="20.399999999999999" hidden="1" x14ac:dyDescent="0.25">
      <c r="B171" s="76" t="s">
        <v>218</v>
      </c>
      <c r="C171" s="54">
        <v>167</v>
      </c>
      <c r="D171" s="12" t="s">
        <v>171</v>
      </c>
      <c r="E171" s="55">
        <f>'2.HACER PEDIDO ACA'!I171</f>
        <v>0</v>
      </c>
      <c r="F171" s="56">
        <f>'2.HACER PEDIDO ACA'!J171</f>
        <v>10500</v>
      </c>
      <c r="G171" s="77">
        <f>Tabla6[[#This Row],[CANTIDAD]]*Tabla6[[#This Row],[PRECIO]]</f>
        <v>0</v>
      </c>
    </row>
    <row r="172" spans="2:7" ht="20.399999999999999" hidden="1" x14ac:dyDescent="0.25">
      <c r="B172" s="76" t="s">
        <v>218</v>
      </c>
      <c r="C172" s="54">
        <v>168</v>
      </c>
      <c r="D172" s="55" t="s">
        <v>172</v>
      </c>
      <c r="E172" s="55">
        <f>'2.HACER PEDIDO ACA'!I172</f>
        <v>0</v>
      </c>
      <c r="F172" s="56">
        <f>'2.HACER PEDIDO ACA'!J172</f>
        <v>32990</v>
      </c>
      <c r="G172" s="77">
        <f>Tabla6[[#This Row],[CANTIDAD]]*Tabla6[[#This Row],[PRECIO]]</f>
        <v>0</v>
      </c>
    </row>
    <row r="173" spans="2:7" ht="20.399999999999999" hidden="1" x14ac:dyDescent="0.25">
      <c r="B173" s="76" t="s">
        <v>218</v>
      </c>
      <c r="C173" s="54">
        <v>169</v>
      </c>
      <c r="D173" s="55" t="s">
        <v>150</v>
      </c>
      <c r="E173" s="55">
        <f>'2.HACER PEDIDO ACA'!I173</f>
        <v>0</v>
      </c>
      <c r="F173" s="56">
        <f>'2.HACER PEDIDO ACA'!J173</f>
        <v>12500</v>
      </c>
      <c r="G173" s="77">
        <f>Tabla6[[#This Row],[CANTIDAD]]*Tabla6[[#This Row],[PRECIO]]</f>
        <v>0</v>
      </c>
    </row>
    <row r="174" spans="2:7" ht="20.399999999999999" hidden="1" x14ac:dyDescent="0.25">
      <c r="B174" s="76" t="s">
        <v>218</v>
      </c>
      <c r="C174" s="54">
        <v>170</v>
      </c>
      <c r="D174" s="12" t="s">
        <v>173</v>
      </c>
      <c r="E174" s="55">
        <f>'2.HACER PEDIDO ACA'!I174</f>
        <v>0</v>
      </c>
      <c r="F174" s="56">
        <f>'2.HACER PEDIDO ACA'!J174</f>
        <v>29990</v>
      </c>
      <c r="G174" s="77">
        <f>Tabla6[[#This Row],[CANTIDAD]]*Tabla6[[#This Row],[PRECIO]]</f>
        <v>0</v>
      </c>
    </row>
    <row r="175" spans="2:7" ht="20.399999999999999" hidden="1" x14ac:dyDescent="0.25">
      <c r="B175" s="76" t="s">
        <v>218</v>
      </c>
      <c r="C175" s="54">
        <v>171</v>
      </c>
      <c r="D175" s="55" t="s">
        <v>174</v>
      </c>
      <c r="E175" s="55">
        <f>'2.HACER PEDIDO ACA'!I175</f>
        <v>0</v>
      </c>
      <c r="F175" s="56">
        <f>'2.HACER PEDIDO ACA'!J175</f>
        <v>48000</v>
      </c>
      <c r="G175" s="77">
        <f>Tabla6[[#This Row],[CANTIDAD]]*Tabla6[[#This Row],[PRECIO]]</f>
        <v>0</v>
      </c>
    </row>
    <row r="176" spans="2:7" ht="20.399999999999999" hidden="1" x14ac:dyDescent="0.25">
      <c r="B176" s="76" t="s">
        <v>218</v>
      </c>
      <c r="C176" s="54">
        <v>172</v>
      </c>
      <c r="D176" s="12" t="s">
        <v>175</v>
      </c>
      <c r="E176" s="55">
        <f>'2.HACER PEDIDO ACA'!I176</f>
        <v>0</v>
      </c>
      <c r="F176" s="56">
        <f>'2.HACER PEDIDO ACA'!J176</f>
        <v>6500</v>
      </c>
      <c r="G176" s="77">
        <f>Tabla6[[#This Row],[CANTIDAD]]*Tabla6[[#This Row],[PRECIO]]</f>
        <v>0</v>
      </c>
    </row>
    <row r="177" spans="1:7" ht="20.399999999999999" hidden="1" x14ac:dyDescent="0.25">
      <c r="B177" s="76" t="s">
        <v>218</v>
      </c>
      <c r="C177" s="54">
        <v>173</v>
      </c>
      <c r="D177" s="55" t="s">
        <v>176</v>
      </c>
      <c r="E177" s="55">
        <f>'2.HACER PEDIDO ACA'!I177</f>
        <v>0</v>
      </c>
      <c r="F177" s="56">
        <f>'2.HACER PEDIDO ACA'!J177</f>
        <v>7000</v>
      </c>
      <c r="G177" s="77">
        <f>Tabla6[[#This Row],[CANTIDAD]]*Tabla6[[#This Row],[PRECIO]]</f>
        <v>0</v>
      </c>
    </row>
    <row r="178" spans="1:7" ht="20.399999999999999" hidden="1" x14ac:dyDescent="0.25">
      <c r="B178" s="76" t="s">
        <v>218</v>
      </c>
      <c r="C178" s="54">
        <v>174</v>
      </c>
      <c r="D178" s="55" t="s">
        <v>177</v>
      </c>
      <c r="E178" s="55">
        <f>'2.HACER PEDIDO ACA'!I178</f>
        <v>0</v>
      </c>
      <c r="F178" s="56">
        <f>'2.HACER PEDIDO ACA'!J178</f>
        <v>16900</v>
      </c>
      <c r="G178" s="77">
        <f>Tabla6[[#This Row],[CANTIDAD]]*Tabla6[[#This Row],[PRECIO]]</f>
        <v>0</v>
      </c>
    </row>
    <row r="179" spans="1:7" ht="20.399999999999999" hidden="1" x14ac:dyDescent="0.25">
      <c r="A179" s="25"/>
      <c r="B179" s="78"/>
      <c r="C179" s="54"/>
      <c r="D179" s="12"/>
      <c r="E179" s="55">
        <f>'2.HACER PEDIDO ACA'!I179</f>
        <v>0</v>
      </c>
      <c r="F179" s="56">
        <f>'2.HACER PEDIDO ACA'!J179</f>
        <v>0</v>
      </c>
      <c r="G179" s="77">
        <f>Tabla6[[#This Row],[CANTIDAD]]*Tabla6[[#This Row],[PRECIO]]</f>
        <v>0</v>
      </c>
    </row>
    <row r="180" spans="1:7" ht="40.799999999999997" hidden="1" x14ac:dyDescent="0.45">
      <c r="A180" s="47"/>
      <c r="B180" s="79" t="s">
        <v>217</v>
      </c>
      <c r="C180" s="54">
        <v>1</v>
      </c>
      <c r="D180" s="55" t="s">
        <v>178</v>
      </c>
      <c r="E180" s="55">
        <f>'2.HACER PEDIDO ACA'!I180</f>
        <v>0</v>
      </c>
      <c r="F180" s="56">
        <f>'2.HACER PEDIDO ACA'!J180</f>
        <v>6350</v>
      </c>
      <c r="G180" s="77">
        <f>Tabla6[[#This Row],[CANTIDAD]]*Tabla6[[#This Row],[PRECIO]]</f>
        <v>0</v>
      </c>
    </row>
    <row r="181" spans="1:7" ht="40.799999999999997" hidden="1" x14ac:dyDescent="0.25">
      <c r="B181" s="79" t="s">
        <v>217</v>
      </c>
      <c r="C181" s="54">
        <v>2</v>
      </c>
      <c r="D181" s="55" t="s">
        <v>179</v>
      </c>
      <c r="E181" s="55">
        <f>'2.HACER PEDIDO ACA'!I181</f>
        <v>0</v>
      </c>
      <c r="F181" s="56">
        <f>'2.HACER PEDIDO ACA'!J181</f>
        <v>7150</v>
      </c>
      <c r="G181" s="77">
        <f>Tabla6[[#This Row],[CANTIDAD]]*Tabla6[[#This Row],[PRECIO]]</f>
        <v>0</v>
      </c>
    </row>
    <row r="182" spans="1:7" ht="40.799999999999997" hidden="1" x14ac:dyDescent="0.25">
      <c r="B182" s="79" t="s">
        <v>217</v>
      </c>
      <c r="C182" s="54">
        <v>3</v>
      </c>
      <c r="D182" s="55" t="s">
        <v>180</v>
      </c>
      <c r="E182" s="55">
        <f>'2.HACER PEDIDO ACA'!I182</f>
        <v>0</v>
      </c>
      <c r="F182" s="56">
        <f>'2.HACER PEDIDO ACA'!J182</f>
        <v>8150</v>
      </c>
      <c r="G182" s="77">
        <f>Tabla6[[#This Row],[CANTIDAD]]*Tabla6[[#This Row],[PRECIO]]</f>
        <v>0</v>
      </c>
    </row>
    <row r="183" spans="1:7" ht="20.399999999999999" hidden="1" x14ac:dyDescent="0.25">
      <c r="B183" s="79" t="s">
        <v>217</v>
      </c>
      <c r="C183" s="54">
        <v>4</v>
      </c>
      <c r="D183" s="55" t="s">
        <v>181</v>
      </c>
      <c r="E183" s="55">
        <f>'2.HACER PEDIDO ACA'!I183</f>
        <v>0</v>
      </c>
      <c r="F183" s="56">
        <f>'2.HACER PEDIDO ACA'!J183</f>
        <v>14900</v>
      </c>
      <c r="G183" s="77">
        <f>Tabla6[[#This Row],[CANTIDAD]]*Tabla6[[#This Row],[PRECIO]]</f>
        <v>0</v>
      </c>
    </row>
    <row r="184" spans="1:7" ht="22.2" hidden="1" x14ac:dyDescent="0.45">
      <c r="B184" s="79" t="s">
        <v>217</v>
      </c>
      <c r="C184" s="54">
        <v>5</v>
      </c>
      <c r="D184" s="60" t="s">
        <v>182</v>
      </c>
      <c r="E184" s="55">
        <f>'2.HACER PEDIDO ACA'!I184</f>
        <v>0</v>
      </c>
      <c r="F184" s="56">
        <f>'2.HACER PEDIDO ACA'!J184</f>
        <v>8900</v>
      </c>
      <c r="G184" s="77">
        <f>Tabla6[[#This Row],[CANTIDAD]]*Tabla6[[#This Row],[PRECIO]]</f>
        <v>0</v>
      </c>
    </row>
    <row r="185" spans="1:7" ht="44.4" hidden="1" x14ac:dyDescent="0.45">
      <c r="B185" s="79" t="s">
        <v>217</v>
      </c>
      <c r="C185" s="54">
        <v>6</v>
      </c>
      <c r="D185" s="60" t="s">
        <v>183</v>
      </c>
      <c r="E185" s="55">
        <f>'2.HACER PEDIDO ACA'!I185</f>
        <v>0</v>
      </c>
      <c r="F185" s="56">
        <f>'2.HACER PEDIDO ACA'!J185</f>
        <v>11800</v>
      </c>
      <c r="G185" s="77">
        <f>Tabla6[[#This Row],[CANTIDAD]]*Tabla6[[#This Row],[PRECIO]]</f>
        <v>0</v>
      </c>
    </row>
    <row r="186" spans="1:7" ht="22.2" hidden="1" x14ac:dyDescent="0.45">
      <c r="B186" s="79" t="s">
        <v>217</v>
      </c>
      <c r="C186" s="54">
        <v>7</v>
      </c>
      <c r="D186" s="60" t="s">
        <v>184</v>
      </c>
      <c r="E186" s="55">
        <f>'2.HACER PEDIDO ACA'!I186</f>
        <v>0</v>
      </c>
      <c r="F186" s="56">
        <f>'2.HACER PEDIDO ACA'!J186</f>
        <v>11200</v>
      </c>
      <c r="G186" s="77">
        <f>Tabla6[[#This Row],[CANTIDAD]]*Tabla6[[#This Row],[PRECIO]]</f>
        <v>0</v>
      </c>
    </row>
    <row r="187" spans="1:7" ht="20.399999999999999" hidden="1" x14ac:dyDescent="0.25">
      <c r="B187" s="79" t="s">
        <v>217</v>
      </c>
      <c r="C187" s="54">
        <v>8</v>
      </c>
      <c r="D187" s="55" t="s">
        <v>185</v>
      </c>
      <c r="E187" s="55">
        <f>'2.HACER PEDIDO ACA'!I187</f>
        <v>0</v>
      </c>
      <c r="F187" s="56">
        <f>'2.HACER PEDIDO ACA'!J187</f>
        <v>10000</v>
      </c>
      <c r="G187" s="77">
        <f>Tabla6[[#This Row],[CANTIDAD]]*Tabla6[[#This Row],[PRECIO]]</f>
        <v>0</v>
      </c>
    </row>
    <row r="188" spans="1:7" ht="20.399999999999999" hidden="1" x14ac:dyDescent="0.25">
      <c r="B188" s="79" t="s">
        <v>217</v>
      </c>
      <c r="C188" s="54">
        <v>9</v>
      </c>
      <c r="D188" s="55" t="s">
        <v>186</v>
      </c>
      <c r="E188" s="55">
        <f>'2.HACER PEDIDO ACA'!I188</f>
        <v>0</v>
      </c>
      <c r="F188" s="56">
        <f>'2.HACER PEDIDO ACA'!J188</f>
        <v>7950</v>
      </c>
      <c r="G188" s="77">
        <f>Tabla6[[#This Row],[CANTIDAD]]*Tabla6[[#This Row],[PRECIO]]</f>
        <v>0</v>
      </c>
    </row>
    <row r="189" spans="1:7" ht="40.799999999999997" hidden="1" x14ac:dyDescent="0.25">
      <c r="B189" s="79" t="s">
        <v>217</v>
      </c>
      <c r="C189" s="54">
        <v>10</v>
      </c>
      <c r="D189" s="55" t="s">
        <v>187</v>
      </c>
      <c r="E189" s="55">
        <f>'2.HACER PEDIDO ACA'!I189</f>
        <v>0</v>
      </c>
      <c r="F189" s="56">
        <f>'2.HACER PEDIDO ACA'!J189</f>
        <v>4500</v>
      </c>
      <c r="G189" s="77">
        <f>Tabla6[[#This Row],[CANTIDAD]]*Tabla6[[#This Row],[PRECIO]]</f>
        <v>0</v>
      </c>
    </row>
    <row r="190" spans="1:7" ht="40.799999999999997" hidden="1" x14ac:dyDescent="0.25">
      <c r="B190" s="79" t="s">
        <v>217</v>
      </c>
      <c r="C190" s="54">
        <v>11</v>
      </c>
      <c r="D190" s="55" t="s">
        <v>188</v>
      </c>
      <c r="E190" s="55">
        <f>'2.HACER PEDIDO ACA'!I190</f>
        <v>0</v>
      </c>
      <c r="F190" s="56">
        <f>'2.HACER PEDIDO ACA'!J190</f>
        <v>12990</v>
      </c>
      <c r="G190" s="77">
        <f>Tabla6[[#This Row],[CANTIDAD]]*Tabla6[[#This Row],[PRECIO]]</f>
        <v>0</v>
      </c>
    </row>
    <row r="191" spans="1:7" ht="20.399999999999999" hidden="1" x14ac:dyDescent="0.25">
      <c r="B191" s="79" t="s">
        <v>217</v>
      </c>
      <c r="C191" s="54">
        <v>12</v>
      </c>
      <c r="D191" s="55" t="s">
        <v>189</v>
      </c>
      <c r="E191" s="55">
        <f>'2.HACER PEDIDO ACA'!I191</f>
        <v>0</v>
      </c>
      <c r="F191" s="56">
        <f>'2.HACER PEDIDO ACA'!J191</f>
        <v>6350</v>
      </c>
      <c r="G191" s="77">
        <f>Tabla6[[#This Row],[CANTIDAD]]*Tabla6[[#This Row],[PRECIO]]</f>
        <v>0</v>
      </c>
    </row>
    <row r="192" spans="1:7" ht="20.399999999999999" hidden="1" x14ac:dyDescent="0.25">
      <c r="B192" s="79" t="s">
        <v>217</v>
      </c>
      <c r="C192" s="54">
        <v>13</v>
      </c>
      <c r="D192" s="55" t="s">
        <v>190</v>
      </c>
      <c r="E192" s="55">
        <f>'2.HACER PEDIDO ACA'!I192</f>
        <v>0</v>
      </c>
      <c r="F192" s="56">
        <f>'2.HACER PEDIDO ACA'!J192</f>
        <v>7150</v>
      </c>
      <c r="G192" s="77">
        <f>Tabla6[[#This Row],[CANTIDAD]]*Tabla6[[#This Row],[PRECIO]]</f>
        <v>0</v>
      </c>
    </row>
    <row r="193" spans="2:7" ht="20.399999999999999" hidden="1" x14ac:dyDescent="0.25">
      <c r="B193" s="79" t="s">
        <v>217</v>
      </c>
      <c r="C193" s="54">
        <v>14</v>
      </c>
      <c r="D193" s="55" t="s">
        <v>191</v>
      </c>
      <c r="E193" s="55">
        <f>'2.HACER PEDIDO ACA'!I193</f>
        <v>0</v>
      </c>
      <c r="F193" s="56">
        <f>'2.HACER PEDIDO ACA'!J193</f>
        <v>6800</v>
      </c>
      <c r="G193" s="77">
        <f>Tabla6[[#This Row],[CANTIDAD]]*Tabla6[[#This Row],[PRECIO]]</f>
        <v>0</v>
      </c>
    </row>
    <row r="194" spans="2:7" ht="20.399999999999999" hidden="1" x14ac:dyDescent="0.25">
      <c r="B194" s="79" t="s">
        <v>217</v>
      </c>
      <c r="C194" s="54">
        <v>15</v>
      </c>
      <c r="D194" s="55" t="s">
        <v>192</v>
      </c>
      <c r="E194" s="55">
        <f>'2.HACER PEDIDO ACA'!I194</f>
        <v>0</v>
      </c>
      <c r="F194" s="56">
        <f>'2.HACER PEDIDO ACA'!J194</f>
        <v>8150</v>
      </c>
      <c r="G194" s="77">
        <f>Tabla6[[#This Row],[CANTIDAD]]*Tabla6[[#This Row],[PRECIO]]</f>
        <v>0</v>
      </c>
    </row>
    <row r="195" spans="2:7" ht="20.399999999999999" hidden="1" x14ac:dyDescent="0.25">
      <c r="B195" s="79" t="s">
        <v>217</v>
      </c>
      <c r="C195" s="54">
        <v>16</v>
      </c>
      <c r="D195" s="55" t="s">
        <v>193</v>
      </c>
      <c r="E195" s="55">
        <f>'2.HACER PEDIDO ACA'!I195</f>
        <v>0</v>
      </c>
      <c r="F195" s="56">
        <f>'2.HACER PEDIDO ACA'!J195</f>
        <v>18990</v>
      </c>
      <c r="G195" s="77">
        <f>Tabla6[[#This Row],[CANTIDAD]]*Tabla6[[#This Row],[PRECIO]]</f>
        <v>0</v>
      </c>
    </row>
    <row r="196" spans="2:7" ht="40.799999999999997" x14ac:dyDescent="0.25">
      <c r="B196" s="79" t="s">
        <v>217</v>
      </c>
      <c r="C196" s="54">
        <v>17</v>
      </c>
      <c r="D196" s="55" t="s">
        <v>194</v>
      </c>
      <c r="E196" s="55">
        <f>'2.HACER PEDIDO ACA'!I196</f>
        <v>0</v>
      </c>
      <c r="F196" s="56">
        <f>'2.HACER PEDIDO ACA'!J196</f>
        <v>13990</v>
      </c>
      <c r="G196" s="77">
        <f>Tabla6[[#This Row],[CANTIDAD]]*Tabla6[[#This Row],[PRECIO]]</f>
        <v>0</v>
      </c>
    </row>
    <row r="197" spans="2:7" ht="20.399999999999999" hidden="1" x14ac:dyDescent="0.25">
      <c r="B197" s="79" t="s">
        <v>217</v>
      </c>
      <c r="C197" s="54">
        <v>18</v>
      </c>
      <c r="D197" s="55" t="s">
        <v>195</v>
      </c>
      <c r="E197" s="55">
        <f>'2.HACER PEDIDO ACA'!I197</f>
        <v>0</v>
      </c>
      <c r="F197" s="56">
        <f>'2.HACER PEDIDO ACA'!J197</f>
        <v>6800</v>
      </c>
      <c r="G197" s="77">
        <f>Tabla6[[#This Row],[CANTIDAD]]*Tabla6[[#This Row],[PRECIO]]</f>
        <v>0</v>
      </c>
    </row>
    <row r="198" spans="2:7" ht="20.399999999999999" hidden="1" x14ac:dyDescent="0.25">
      <c r="B198" s="79" t="s">
        <v>217</v>
      </c>
      <c r="C198" s="54">
        <v>19</v>
      </c>
      <c r="D198" s="55" t="s">
        <v>196</v>
      </c>
      <c r="E198" s="55">
        <f>'2.HACER PEDIDO ACA'!I198</f>
        <v>0</v>
      </c>
      <c r="F198" s="56">
        <f>'2.HACER PEDIDO ACA'!J198</f>
        <v>8150</v>
      </c>
      <c r="G198" s="77">
        <f>Tabla6[[#This Row],[CANTIDAD]]*Tabla6[[#This Row],[PRECIO]]</f>
        <v>0</v>
      </c>
    </row>
    <row r="199" spans="2:7" ht="40.799999999999997" hidden="1" x14ac:dyDescent="0.25">
      <c r="B199" s="79" t="s">
        <v>217</v>
      </c>
      <c r="C199" s="54">
        <v>20</v>
      </c>
      <c r="D199" s="55" t="s">
        <v>197</v>
      </c>
      <c r="E199" s="55">
        <f>'2.HACER PEDIDO ACA'!I199</f>
        <v>0</v>
      </c>
      <c r="F199" s="56">
        <f>'2.HACER PEDIDO ACA'!J199</f>
        <v>7950</v>
      </c>
      <c r="G199" s="77">
        <f>Tabla6[[#This Row],[CANTIDAD]]*Tabla6[[#This Row],[PRECIO]]</f>
        <v>0</v>
      </c>
    </row>
    <row r="200" spans="2:7" ht="20.399999999999999" hidden="1" x14ac:dyDescent="0.25">
      <c r="B200" s="79" t="s">
        <v>217</v>
      </c>
      <c r="C200" s="54">
        <v>21</v>
      </c>
      <c r="D200" s="55" t="s">
        <v>198</v>
      </c>
      <c r="E200" s="55">
        <f>'2.HACER PEDIDO ACA'!I200</f>
        <v>0</v>
      </c>
      <c r="F200" s="56">
        <f>'2.HACER PEDIDO ACA'!J200</f>
        <v>8850</v>
      </c>
      <c r="G200" s="77">
        <f>Tabla6[[#This Row],[CANTIDAD]]*Tabla6[[#This Row],[PRECIO]]</f>
        <v>0</v>
      </c>
    </row>
    <row r="201" spans="2:7" ht="20.399999999999999" hidden="1" x14ac:dyDescent="0.25">
      <c r="B201" s="79" t="s">
        <v>217</v>
      </c>
      <c r="C201" s="54">
        <v>22</v>
      </c>
      <c r="D201" s="55" t="s">
        <v>199</v>
      </c>
      <c r="E201" s="55">
        <f>'2.HACER PEDIDO ACA'!I201</f>
        <v>0</v>
      </c>
      <c r="F201" s="56">
        <f>'2.HACER PEDIDO ACA'!J201</f>
        <v>6450</v>
      </c>
      <c r="G201" s="77">
        <f>Tabla6[[#This Row],[CANTIDAD]]*Tabla6[[#This Row],[PRECIO]]</f>
        <v>0</v>
      </c>
    </row>
    <row r="202" spans="2:7" ht="20.399999999999999" hidden="1" x14ac:dyDescent="0.25">
      <c r="B202" s="79" t="s">
        <v>217</v>
      </c>
      <c r="C202" s="54">
        <v>23</v>
      </c>
      <c r="D202" s="55" t="s">
        <v>200</v>
      </c>
      <c r="E202" s="55">
        <f>'2.HACER PEDIDO ACA'!I202</f>
        <v>0</v>
      </c>
      <c r="F202" s="56">
        <f>'2.HACER PEDIDO ACA'!J202</f>
        <v>8850</v>
      </c>
      <c r="G202" s="77">
        <f>Tabla6[[#This Row],[CANTIDAD]]*Tabla6[[#This Row],[PRECIO]]</f>
        <v>0</v>
      </c>
    </row>
    <row r="203" spans="2:7" ht="40.799999999999997" hidden="1" x14ac:dyDescent="0.25">
      <c r="B203" s="79" t="s">
        <v>217</v>
      </c>
      <c r="C203" s="54">
        <v>24</v>
      </c>
      <c r="D203" s="55" t="s">
        <v>201</v>
      </c>
      <c r="E203" s="55">
        <f>'2.HACER PEDIDO ACA'!I203</f>
        <v>0</v>
      </c>
      <c r="F203" s="56">
        <f>'2.HACER PEDIDO ACA'!J203</f>
        <v>8350</v>
      </c>
      <c r="G203" s="77">
        <f>Tabla6[[#This Row],[CANTIDAD]]*Tabla6[[#This Row],[PRECIO]]</f>
        <v>0</v>
      </c>
    </row>
    <row r="204" spans="2:7" ht="40.799999999999997" hidden="1" x14ac:dyDescent="0.25">
      <c r="B204" s="79" t="s">
        <v>217</v>
      </c>
      <c r="C204" s="54">
        <v>25</v>
      </c>
      <c r="D204" s="55" t="s">
        <v>202</v>
      </c>
      <c r="E204" s="55">
        <f>'2.HACER PEDIDO ACA'!I204</f>
        <v>0</v>
      </c>
      <c r="F204" s="56">
        <f>'2.HACER PEDIDO ACA'!J204</f>
        <v>7150</v>
      </c>
      <c r="G204" s="77">
        <f>Tabla6[[#This Row],[CANTIDAD]]*Tabla6[[#This Row],[PRECIO]]</f>
        <v>0</v>
      </c>
    </row>
    <row r="205" spans="2:7" ht="40.799999999999997" hidden="1" x14ac:dyDescent="0.25">
      <c r="B205" s="79" t="s">
        <v>217</v>
      </c>
      <c r="C205" s="54">
        <v>26</v>
      </c>
      <c r="D205" s="55" t="s">
        <v>203</v>
      </c>
      <c r="E205" s="55">
        <f>'2.HACER PEDIDO ACA'!I205</f>
        <v>0</v>
      </c>
      <c r="F205" s="56">
        <f>'2.HACER PEDIDO ACA'!J205</f>
        <v>6450</v>
      </c>
      <c r="G205" s="77">
        <f>Tabla6[[#This Row],[CANTIDAD]]*Tabla6[[#This Row],[PRECIO]]</f>
        <v>0</v>
      </c>
    </row>
    <row r="206" spans="2:7" ht="40.799999999999997" hidden="1" x14ac:dyDescent="0.25">
      <c r="B206" s="79" t="s">
        <v>217</v>
      </c>
      <c r="C206" s="54">
        <v>27</v>
      </c>
      <c r="D206" s="55" t="s">
        <v>204</v>
      </c>
      <c r="E206" s="55">
        <f>'2.HACER PEDIDO ACA'!I206</f>
        <v>0</v>
      </c>
      <c r="F206" s="56">
        <f>'2.HACER PEDIDO ACA'!J206</f>
        <v>22990</v>
      </c>
      <c r="G206" s="77">
        <f>Tabla6[[#This Row],[CANTIDAD]]*Tabla6[[#This Row],[PRECIO]]</f>
        <v>0</v>
      </c>
    </row>
    <row r="207" spans="2:7" ht="40.799999999999997" hidden="1" x14ac:dyDescent="0.25">
      <c r="B207" s="79" t="s">
        <v>217</v>
      </c>
      <c r="C207" s="54">
        <v>28</v>
      </c>
      <c r="D207" s="55" t="s">
        <v>205</v>
      </c>
      <c r="E207" s="55">
        <f>'2.HACER PEDIDO ACA'!I207</f>
        <v>0</v>
      </c>
      <c r="F207" s="56">
        <f>'2.HACER PEDIDO ACA'!J207</f>
        <v>24990</v>
      </c>
      <c r="G207" s="77">
        <f>Tabla6[[#This Row],[CANTIDAD]]*Tabla6[[#This Row],[PRECIO]]</f>
        <v>0</v>
      </c>
    </row>
    <row r="208" spans="2:7" ht="40.799999999999997" hidden="1" x14ac:dyDescent="0.25">
      <c r="B208" s="79" t="s">
        <v>217</v>
      </c>
      <c r="C208" s="54">
        <v>29</v>
      </c>
      <c r="D208" s="55" t="s">
        <v>206</v>
      </c>
      <c r="E208" s="55">
        <f>'2.HACER PEDIDO ACA'!I208</f>
        <v>0</v>
      </c>
      <c r="F208" s="56">
        <f>'2.HACER PEDIDO ACA'!J208</f>
        <v>22990</v>
      </c>
      <c r="G208" s="77">
        <f>Tabla6[[#This Row],[CANTIDAD]]*Tabla6[[#This Row],[PRECIO]]</f>
        <v>0</v>
      </c>
    </row>
    <row r="209" spans="1:7" ht="40.799999999999997" hidden="1" x14ac:dyDescent="0.25">
      <c r="B209" s="79" t="s">
        <v>217</v>
      </c>
      <c r="C209" s="54">
        <v>30</v>
      </c>
      <c r="D209" s="55" t="s">
        <v>207</v>
      </c>
      <c r="E209" s="55">
        <f>'2.HACER PEDIDO ACA'!I209</f>
        <v>0</v>
      </c>
      <c r="F209" s="56">
        <f>'2.HACER PEDIDO ACA'!J209</f>
        <v>22990</v>
      </c>
      <c r="G209" s="77">
        <f>Tabla6[[#This Row],[CANTIDAD]]*Tabla6[[#This Row],[PRECIO]]</f>
        <v>0</v>
      </c>
    </row>
    <row r="210" spans="1:7" ht="40.799999999999997" hidden="1" x14ac:dyDescent="0.25">
      <c r="B210" s="79" t="s">
        <v>217</v>
      </c>
      <c r="C210" s="54">
        <v>31</v>
      </c>
      <c r="D210" s="55" t="s">
        <v>208</v>
      </c>
      <c r="E210" s="55">
        <f>'2.HACER PEDIDO ACA'!I210</f>
        <v>0</v>
      </c>
      <c r="F210" s="56">
        <f>'2.HACER PEDIDO ACA'!J210</f>
        <v>22990</v>
      </c>
      <c r="G210" s="77">
        <f>Tabla6[[#This Row],[CANTIDAD]]*Tabla6[[#This Row],[PRECIO]]</f>
        <v>0</v>
      </c>
    </row>
    <row r="211" spans="1:7" ht="40.799999999999997" hidden="1" x14ac:dyDescent="0.25">
      <c r="B211" s="79" t="s">
        <v>217</v>
      </c>
      <c r="C211" s="54">
        <v>32</v>
      </c>
      <c r="D211" s="55" t="s">
        <v>209</v>
      </c>
      <c r="E211" s="55">
        <f>'2.HACER PEDIDO ACA'!I211</f>
        <v>0</v>
      </c>
      <c r="F211" s="56">
        <f>'2.HACER PEDIDO ACA'!J211</f>
        <v>27990</v>
      </c>
      <c r="G211" s="77">
        <f>Tabla6[[#This Row],[CANTIDAD]]*Tabla6[[#This Row],[PRECIO]]</f>
        <v>0</v>
      </c>
    </row>
    <row r="212" spans="1:7" ht="40.799999999999997" hidden="1" x14ac:dyDescent="0.25">
      <c r="B212" s="79" t="s">
        <v>217</v>
      </c>
      <c r="C212" s="54">
        <v>33</v>
      </c>
      <c r="D212" s="55" t="s">
        <v>210</v>
      </c>
      <c r="E212" s="55">
        <f>'2.HACER PEDIDO ACA'!I212</f>
        <v>0</v>
      </c>
      <c r="F212" s="56">
        <f>'2.HACER PEDIDO ACA'!J212</f>
        <v>22990</v>
      </c>
      <c r="G212" s="77">
        <f>Tabla6[[#This Row],[CANTIDAD]]*Tabla6[[#This Row],[PRECIO]]</f>
        <v>0</v>
      </c>
    </row>
    <row r="213" spans="1:7" ht="40.799999999999997" hidden="1" x14ac:dyDescent="0.25">
      <c r="B213" s="79" t="s">
        <v>217</v>
      </c>
      <c r="C213" s="54">
        <v>34</v>
      </c>
      <c r="D213" s="55" t="s">
        <v>211</v>
      </c>
      <c r="E213" s="55">
        <f>'2.HACER PEDIDO ACA'!I213</f>
        <v>0</v>
      </c>
      <c r="F213" s="56">
        <f>'2.HACER PEDIDO ACA'!J213</f>
        <v>27990</v>
      </c>
      <c r="G213" s="77">
        <f>Tabla6[[#This Row],[CANTIDAD]]*Tabla6[[#This Row],[PRECIO]]</f>
        <v>0</v>
      </c>
    </row>
    <row r="214" spans="1:7" ht="40.799999999999997" hidden="1" x14ac:dyDescent="0.25">
      <c r="B214" s="79" t="s">
        <v>217</v>
      </c>
      <c r="C214" s="54">
        <v>35</v>
      </c>
      <c r="D214" s="55" t="s">
        <v>212</v>
      </c>
      <c r="E214" s="55">
        <f>'2.HACER PEDIDO ACA'!I214</f>
        <v>0</v>
      </c>
      <c r="F214" s="56">
        <f>'2.HACER PEDIDO ACA'!J214</f>
        <v>27990</v>
      </c>
      <c r="G214" s="77">
        <f>Tabla6[[#This Row],[CANTIDAD]]*Tabla6[[#This Row],[PRECIO]]</f>
        <v>0</v>
      </c>
    </row>
    <row r="215" spans="1:7" ht="40.799999999999997" hidden="1" x14ac:dyDescent="0.25">
      <c r="B215" s="79" t="s">
        <v>217</v>
      </c>
      <c r="C215" s="54">
        <v>36</v>
      </c>
      <c r="D215" s="55" t="s">
        <v>213</v>
      </c>
      <c r="E215" s="55">
        <f>'2.HACER PEDIDO ACA'!I215</f>
        <v>0</v>
      </c>
      <c r="F215" s="56">
        <f>'2.HACER PEDIDO ACA'!J215</f>
        <v>22990</v>
      </c>
      <c r="G215" s="77">
        <f>Tabla6[[#This Row],[CANTIDAD]]*Tabla6[[#This Row],[PRECIO]]</f>
        <v>0</v>
      </c>
    </row>
    <row r="216" spans="1:7" ht="20.399999999999999" hidden="1" x14ac:dyDescent="0.25">
      <c r="B216" s="79" t="s">
        <v>217</v>
      </c>
      <c r="C216" s="54">
        <v>37</v>
      </c>
      <c r="D216" s="55" t="s">
        <v>214</v>
      </c>
      <c r="E216" s="55">
        <f>'2.HACER PEDIDO ACA'!I216</f>
        <v>0</v>
      </c>
      <c r="F216" s="56">
        <f>'2.HACER PEDIDO ACA'!J216</f>
        <v>23990</v>
      </c>
      <c r="G216" s="77">
        <f>Tabla6[[#This Row],[CANTIDAD]]*Tabla6[[#This Row],[PRECIO]]</f>
        <v>0</v>
      </c>
    </row>
    <row r="217" spans="1:7" ht="20.399999999999999" hidden="1" x14ac:dyDescent="0.25">
      <c r="A217" s="25"/>
      <c r="B217" s="78"/>
      <c r="C217" s="54"/>
      <c r="D217" s="55"/>
      <c r="E217" s="55">
        <f>'2.HACER PEDIDO ACA'!I217</f>
        <v>0</v>
      </c>
      <c r="F217" s="56">
        <f>'2.HACER PEDIDO ACA'!J217</f>
        <v>0</v>
      </c>
      <c r="G217" s="77">
        <f>Tabla6[[#This Row],[CANTIDAD]]*Tabla6[[#This Row],[PRECIO]]</f>
        <v>0</v>
      </c>
    </row>
    <row r="218" spans="1:7" ht="40.799999999999997" hidden="1" x14ac:dyDescent="0.45">
      <c r="A218" s="47"/>
      <c r="B218" s="80" t="s">
        <v>219</v>
      </c>
      <c r="C218" s="54">
        <v>1</v>
      </c>
      <c r="D218" s="55" t="s">
        <v>220</v>
      </c>
      <c r="E218" s="55">
        <f>'2.HACER PEDIDO ACA'!I218</f>
        <v>0</v>
      </c>
      <c r="F218" s="56">
        <f>'2.HACER PEDIDO ACA'!J218</f>
        <v>34990</v>
      </c>
      <c r="G218" s="77">
        <f>Tabla6[[#This Row],[CANTIDAD]]*Tabla6[[#This Row],[PRECIO]]</f>
        <v>0</v>
      </c>
    </row>
    <row r="219" spans="1:7" ht="40.799999999999997" hidden="1" x14ac:dyDescent="0.25">
      <c r="B219" s="80" t="s">
        <v>219</v>
      </c>
      <c r="C219" s="54">
        <v>2</v>
      </c>
      <c r="D219" s="55" t="s">
        <v>221</v>
      </c>
      <c r="E219" s="55">
        <f>'2.HACER PEDIDO ACA'!I219</f>
        <v>0</v>
      </c>
      <c r="F219" s="56">
        <f>'2.HACER PEDIDO ACA'!J219</f>
        <v>24990</v>
      </c>
      <c r="G219" s="77">
        <f>Tabla6[[#This Row],[CANTIDAD]]*Tabla6[[#This Row],[PRECIO]]</f>
        <v>0</v>
      </c>
    </row>
    <row r="220" spans="1:7" ht="40.799999999999997" hidden="1" x14ac:dyDescent="0.25">
      <c r="B220" s="80" t="s">
        <v>219</v>
      </c>
      <c r="C220" s="54">
        <v>3</v>
      </c>
      <c r="D220" s="55" t="s">
        <v>222</v>
      </c>
      <c r="E220" s="55">
        <f>'2.HACER PEDIDO ACA'!I220</f>
        <v>0</v>
      </c>
      <c r="F220" s="56">
        <f>'2.HACER PEDIDO ACA'!J220</f>
        <v>23750</v>
      </c>
      <c r="G220" s="77">
        <f>Tabla6[[#This Row],[CANTIDAD]]*Tabla6[[#This Row],[PRECIO]]</f>
        <v>0</v>
      </c>
    </row>
    <row r="221" spans="1:7" ht="20.399999999999999" hidden="1" x14ac:dyDescent="0.25">
      <c r="B221" s="80" t="s">
        <v>219</v>
      </c>
      <c r="C221" s="54">
        <v>4</v>
      </c>
      <c r="D221" s="55" t="s">
        <v>223</v>
      </c>
      <c r="E221" s="55">
        <f>'2.HACER PEDIDO ACA'!I221</f>
        <v>0</v>
      </c>
      <c r="F221" s="56">
        <f>'2.HACER PEDIDO ACA'!J221</f>
        <v>14700</v>
      </c>
      <c r="G221" s="77">
        <f>Tabla6[[#This Row],[CANTIDAD]]*Tabla6[[#This Row],[PRECIO]]</f>
        <v>0</v>
      </c>
    </row>
    <row r="222" spans="1:7" ht="20.399999999999999" hidden="1" x14ac:dyDescent="0.25">
      <c r="B222" s="80" t="s">
        <v>219</v>
      </c>
      <c r="C222" s="54">
        <v>5</v>
      </c>
      <c r="D222" s="55" t="s">
        <v>224</v>
      </c>
      <c r="E222" s="55">
        <f>'2.HACER PEDIDO ACA'!I222</f>
        <v>0</v>
      </c>
      <c r="F222" s="56">
        <f>'2.HACER PEDIDO ACA'!J222</f>
        <v>2100</v>
      </c>
      <c r="G222" s="77">
        <f>Tabla6[[#This Row],[CANTIDAD]]*Tabla6[[#This Row],[PRECIO]]</f>
        <v>0</v>
      </c>
    </row>
    <row r="223" spans="1:7" ht="20.399999999999999" hidden="1" x14ac:dyDescent="0.25">
      <c r="B223" s="80" t="s">
        <v>219</v>
      </c>
      <c r="C223" s="54">
        <v>6</v>
      </c>
      <c r="D223" s="55" t="s">
        <v>225</v>
      </c>
      <c r="E223" s="55">
        <f>'2.HACER PEDIDO ACA'!I223</f>
        <v>0</v>
      </c>
      <c r="F223" s="56">
        <f>'2.HACER PEDIDO ACA'!J223</f>
        <v>8800</v>
      </c>
      <c r="G223" s="77">
        <f>Tabla6[[#This Row],[CANTIDAD]]*Tabla6[[#This Row],[PRECIO]]</f>
        <v>0</v>
      </c>
    </row>
    <row r="224" spans="1:7" ht="20.399999999999999" hidden="1" x14ac:dyDescent="0.25">
      <c r="B224" s="80" t="s">
        <v>219</v>
      </c>
      <c r="C224" s="54">
        <v>7</v>
      </c>
      <c r="D224" s="55" t="s">
        <v>226</v>
      </c>
      <c r="E224" s="55">
        <f>'2.HACER PEDIDO ACA'!I224</f>
        <v>0</v>
      </c>
      <c r="F224" s="56">
        <f>'2.HACER PEDIDO ACA'!J224</f>
        <v>8000</v>
      </c>
      <c r="G224" s="77">
        <f>Tabla6[[#This Row],[CANTIDAD]]*Tabla6[[#This Row],[PRECIO]]</f>
        <v>0</v>
      </c>
    </row>
    <row r="225" spans="2:7" ht="20.399999999999999" hidden="1" x14ac:dyDescent="0.25">
      <c r="B225" s="80" t="s">
        <v>219</v>
      </c>
      <c r="C225" s="54">
        <v>8</v>
      </c>
      <c r="D225" s="55" t="s">
        <v>227</v>
      </c>
      <c r="E225" s="55">
        <f>'2.HACER PEDIDO ACA'!I225</f>
        <v>0</v>
      </c>
      <c r="F225" s="56">
        <f>'2.HACER PEDIDO ACA'!J225</f>
        <v>1700</v>
      </c>
      <c r="G225" s="77">
        <f>Tabla6[[#This Row],[CANTIDAD]]*Tabla6[[#This Row],[PRECIO]]</f>
        <v>0</v>
      </c>
    </row>
    <row r="226" spans="2:7" ht="40.799999999999997" hidden="1" x14ac:dyDescent="0.25">
      <c r="B226" s="80" t="s">
        <v>219</v>
      </c>
      <c r="C226" s="54">
        <v>9</v>
      </c>
      <c r="D226" s="55" t="s">
        <v>228</v>
      </c>
      <c r="E226" s="55">
        <f>'2.HACER PEDIDO ACA'!I226</f>
        <v>0</v>
      </c>
      <c r="F226" s="56">
        <f>'2.HACER PEDIDO ACA'!J226</f>
        <v>3450</v>
      </c>
      <c r="G226" s="77">
        <f>Tabla6[[#This Row],[CANTIDAD]]*Tabla6[[#This Row],[PRECIO]]</f>
        <v>0</v>
      </c>
    </row>
    <row r="227" spans="2:7" ht="20.399999999999999" hidden="1" x14ac:dyDescent="0.25">
      <c r="B227" s="80" t="s">
        <v>219</v>
      </c>
      <c r="C227" s="54">
        <v>10</v>
      </c>
      <c r="D227" s="55" t="s">
        <v>229</v>
      </c>
      <c r="E227" s="55">
        <f>'2.HACER PEDIDO ACA'!I227</f>
        <v>0</v>
      </c>
      <c r="F227" s="56">
        <f>'2.HACER PEDIDO ACA'!J227</f>
        <v>1250</v>
      </c>
      <c r="G227" s="77">
        <f>Tabla6[[#This Row],[CANTIDAD]]*Tabla6[[#This Row],[PRECIO]]</f>
        <v>0</v>
      </c>
    </row>
    <row r="228" spans="2:7" ht="40.799999999999997" hidden="1" x14ac:dyDescent="0.25">
      <c r="B228" s="80"/>
      <c r="C228" s="54">
        <v>175</v>
      </c>
      <c r="D228" s="55" t="s">
        <v>230</v>
      </c>
      <c r="E228" s="55">
        <f>'2.HACER PEDIDO ACA'!I228</f>
        <v>0</v>
      </c>
      <c r="F228" s="56">
        <f>'2.HACER PEDIDO ACA'!J228</f>
        <v>4000</v>
      </c>
      <c r="G228" s="77">
        <f>Tabla6[[#This Row],[CANTIDAD]]*Tabla6[[#This Row],[PRECIO]]</f>
        <v>0</v>
      </c>
    </row>
    <row r="229" spans="2:7" ht="40.799999999999997" hidden="1" x14ac:dyDescent="0.25">
      <c r="B229" s="80" t="s">
        <v>219</v>
      </c>
      <c r="C229" s="54">
        <v>11</v>
      </c>
      <c r="D229" s="55" t="s">
        <v>231</v>
      </c>
      <c r="E229" s="55">
        <f>'2.HACER PEDIDO ACA'!I229</f>
        <v>0</v>
      </c>
      <c r="F229" s="56">
        <f>'2.HACER PEDIDO ACA'!J229</f>
        <v>9500</v>
      </c>
      <c r="G229" s="77">
        <f>Tabla6[[#This Row],[CANTIDAD]]*Tabla6[[#This Row],[PRECIO]]</f>
        <v>0</v>
      </c>
    </row>
    <row r="230" spans="2:7" ht="20.399999999999999" hidden="1" x14ac:dyDescent="0.25">
      <c r="B230" s="80" t="s">
        <v>219</v>
      </c>
      <c r="C230" s="54">
        <v>12</v>
      </c>
      <c r="D230" s="55" t="s">
        <v>232</v>
      </c>
      <c r="E230" s="55">
        <f>'2.HACER PEDIDO ACA'!I230</f>
        <v>0</v>
      </c>
      <c r="F230" s="56">
        <f>'2.HACER PEDIDO ACA'!J230</f>
        <v>11000</v>
      </c>
      <c r="G230" s="77">
        <f>Tabla6[[#This Row],[CANTIDAD]]*Tabla6[[#This Row],[PRECIO]]</f>
        <v>0</v>
      </c>
    </row>
    <row r="231" spans="2:7" ht="20.399999999999999" hidden="1" x14ac:dyDescent="0.25">
      <c r="B231" s="80" t="s">
        <v>219</v>
      </c>
      <c r="C231" s="54">
        <v>13</v>
      </c>
      <c r="D231" s="55" t="s">
        <v>233</v>
      </c>
      <c r="E231" s="55">
        <f>'2.HACER PEDIDO ACA'!I231</f>
        <v>0</v>
      </c>
      <c r="F231" s="56">
        <f>'2.HACER PEDIDO ACA'!J231</f>
        <v>12800</v>
      </c>
      <c r="G231" s="77">
        <f>Tabla6[[#This Row],[CANTIDAD]]*Tabla6[[#This Row],[PRECIO]]</f>
        <v>0</v>
      </c>
    </row>
    <row r="232" spans="2:7" ht="40.799999999999997" hidden="1" x14ac:dyDescent="0.25">
      <c r="B232" s="80" t="s">
        <v>219</v>
      </c>
      <c r="C232" s="54">
        <v>14</v>
      </c>
      <c r="D232" s="55" t="s">
        <v>234</v>
      </c>
      <c r="E232" s="55">
        <f>'2.HACER PEDIDO ACA'!I232</f>
        <v>0</v>
      </c>
      <c r="F232" s="56">
        <f>'2.HACER PEDIDO ACA'!J232</f>
        <v>16990</v>
      </c>
      <c r="G232" s="77">
        <f>Tabla6[[#This Row],[CANTIDAD]]*Tabla6[[#This Row],[PRECIO]]</f>
        <v>0</v>
      </c>
    </row>
    <row r="233" spans="2:7" ht="40.799999999999997" hidden="1" x14ac:dyDescent="0.25">
      <c r="B233" s="80" t="s">
        <v>219</v>
      </c>
      <c r="C233" s="54">
        <v>15</v>
      </c>
      <c r="D233" s="55" t="s">
        <v>235</v>
      </c>
      <c r="E233" s="55">
        <f>'2.HACER PEDIDO ACA'!I233</f>
        <v>0</v>
      </c>
      <c r="F233" s="56">
        <f>'2.HACER PEDIDO ACA'!J233</f>
        <v>18990</v>
      </c>
      <c r="G233" s="77">
        <f>Tabla6[[#This Row],[CANTIDAD]]*Tabla6[[#This Row],[PRECIO]]</f>
        <v>0</v>
      </c>
    </row>
    <row r="234" spans="2:7" ht="40.799999999999997" hidden="1" x14ac:dyDescent="0.25">
      <c r="B234" s="80" t="s">
        <v>219</v>
      </c>
      <c r="C234" s="54">
        <v>16</v>
      </c>
      <c r="D234" s="55" t="s">
        <v>236</v>
      </c>
      <c r="E234" s="55">
        <f>'2.HACER PEDIDO ACA'!I234</f>
        <v>0</v>
      </c>
      <c r="F234" s="56">
        <f>'2.HACER PEDIDO ACA'!J234</f>
        <v>24990</v>
      </c>
      <c r="G234" s="77">
        <f>Tabla6[[#This Row],[CANTIDAD]]*Tabla6[[#This Row],[PRECIO]]</f>
        <v>0</v>
      </c>
    </row>
    <row r="235" spans="2:7" ht="40.799999999999997" hidden="1" x14ac:dyDescent="0.25">
      <c r="B235" s="80" t="s">
        <v>219</v>
      </c>
      <c r="C235" s="54">
        <v>17</v>
      </c>
      <c r="D235" s="55" t="s">
        <v>237</v>
      </c>
      <c r="E235" s="55">
        <f>'2.HACER PEDIDO ACA'!I235</f>
        <v>0</v>
      </c>
      <c r="F235" s="56">
        <f>'2.HACER PEDIDO ACA'!J235</f>
        <v>16990</v>
      </c>
      <c r="G235" s="77">
        <f>Tabla6[[#This Row],[CANTIDAD]]*Tabla6[[#This Row],[PRECIO]]</f>
        <v>0</v>
      </c>
    </row>
    <row r="236" spans="2:7" ht="40.799999999999997" hidden="1" x14ac:dyDescent="0.25">
      <c r="B236" s="80" t="s">
        <v>219</v>
      </c>
      <c r="C236" s="54">
        <v>18</v>
      </c>
      <c r="D236" s="55" t="s">
        <v>238</v>
      </c>
      <c r="E236" s="55">
        <f>'2.HACER PEDIDO ACA'!I236</f>
        <v>0</v>
      </c>
      <c r="F236" s="56">
        <f>'2.HACER PEDIDO ACA'!J236</f>
        <v>13500</v>
      </c>
      <c r="G236" s="77">
        <f>Tabla6[[#This Row],[CANTIDAD]]*Tabla6[[#This Row],[PRECIO]]</f>
        <v>0</v>
      </c>
    </row>
    <row r="237" spans="2:7" ht="40.799999999999997" hidden="1" x14ac:dyDescent="0.25">
      <c r="B237" s="80" t="s">
        <v>219</v>
      </c>
      <c r="C237" s="54">
        <v>19</v>
      </c>
      <c r="D237" s="55" t="s">
        <v>239</v>
      </c>
      <c r="E237" s="55">
        <f>'2.HACER PEDIDO ACA'!I237</f>
        <v>0</v>
      </c>
      <c r="F237" s="56">
        <f>'2.HACER PEDIDO ACA'!J237</f>
        <v>3890</v>
      </c>
      <c r="G237" s="77">
        <f>Tabla6[[#This Row],[CANTIDAD]]*Tabla6[[#This Row],[PRECIO]]</f>
        <v>0</v>
      </c>
    </row>
    <row r="238" spans="2:7" ht="20.399999999999999" hidden="1" x14ac:dyDescent="0.25">
      <c r="B238" s="80" t="s">
        <v>219</v>
      </c>
      <c r="C238" s="54">
        <v>20</v>
      </c>
      <c r="D238" s="55" t="s">
        <v>240</v>
      </c>
      <c r="E238" s="55">
        <f>'2.HACER PEDIDO ACA'!I238</f>
        <v>0</v>
      </c>
      <c r="F238" s="56">
        <f>'2.HACER PEDIDO ACA'!J238</f>
        <v>300</v>
      </c>
      <c r="G238" s="77">
        <f>Tabla6[[#This Row],[CANTIDAD]]*Tabla6[[#This Row],[PRECIO]]</f>
        <v>0</v>
      </c>
    </row>
    <row r="239" spans="2:7" ht="40.799999999999997" hidden="1" x14ac:dyDescent="0.25">
      <c r="B239" s="80" t="s">
        <v>219</v>
      </c>
      <c r="C239" s="54">
        <v>21</v>
      </c>
      <c r="D239" s="55" t="s">
        <v>241</v>
      </c>
      <c r="E239" s="55">
        <f>'2.HACER PEDIDO ACA'!I239</f>
        <v>0</v>
      </c>
      <c r="F239" s="56">
        <f>'2.HACER PEDIDO ACA'!J239</f>
        <v>1600</v>
      </c>
      <c r="G239" s="77">
        <f>Tabla6[[#This Row],[CANTIDAD]]*Tabla6[[#This Row],[PRECIO]]</f>
        <v>0</v>
      </c>
    </row>
    <row r="240" spans="2:7" ht="40.799999999999997" hidden="1" x14ac:dyDescent="0.25">
      <c r="B240" s="80" t="s">
        <v>219</v>
      </c>
      <c r="C240" s="54">
        <v>22</v>
      </c>
      <c r="D240" s="55" t="s">
        <v>242</v>
      </c>
      <c r="E240" s="55">
        <f>'2.HACER PEDIDO ACA'!I240</f>
        <v>0</v>
      </c>
      <c r="F240" s="56">
        <f>'2.HACER PEDIDO ACA'!J240</f>
        <v>1790</v>
      </c>
      <c r="G240" s="77">
        <f>Tabla6[[#This Row],[CANTIDAD]]*Tabla6[[#This Row],[PRECIO]]</f>
        <v>0</v>
      </c>
    </row>
    <row r="241" spans="2:7" ht="20.399999999999999" hidden="1" x14ac:dyDescent="0.25">
      <c r="B241" s="80" t="s">
        <v>219</v>
      </c>
      <c r="C241" s="54">
        <v>23</v>
      </c>
      <c r="D241" s="55" t="s">
        <v>243</v>
      </c>
      <c r="E241" s="55">
        <f>'2.HACER PEDIDO ACA'!I241</f>
        <v>0</v>
      </c>
      <c r="F241" s="56">
        <f>'2.HACER PEDIDO ACA'!J241</f>
        <v>1800</v>
      </c>
      <c r="G241" s="77">
        <f>Tabla6[[#This Row],[CANTIDAD]]*Tabla6[[#This Row],[PRECIO]]</f>
        <v>0</v>
      </c>
    </row>
    <row r="242" spans="2:7" ht="20.399999999999999" hidden="1" x14ac:dyDescent="0.25">
      <c r="B242" s="80" t="s">
        <v>219</v>
      </c>
      <c r="C242" s="54">
        <v>24</v>
      </c>
      <c r="D242" s="55" t="s">
        <v>244</v>
      </c>
      <c r="E242" s="55">
        <f>'2.HACER PEDIDO ACA'!I242</f>
        <v>0</v>
      </c>
      <c r="F242" s="56">
        <f>'2.HACER PEDIDO ACA'!J242</f>
        <v>2200</v>
      </c>
      <c r="G242" s="77">
        <f>Tabla6[[#This Row],[CANTIDAD]]*Tabla6[[#This Row],[PRECIO]]</f>
        <v>0</v>
      </c>
    </row>
    <row r="243" spans="2:7" ht="20.399999999999999" hidden="1" x14ac:dyDescent="0.25">
      <c r="B243" s="80" t="s">
        <v>219</v>
      </c>
      <c r="C243" s="54">
        <v>25</v>
      </c>
      <c r="D243" s="55" t="s">
        <v>253</v>
      </c>
      <c r="E243" s="55">
        <f>'2.HACER PEDIDO ACA'!I243</f>
        <v>0</v>
      </c>
      <c r="F243" s="56">
        <f>'2.HACER PEDIDO ACA'!J243</f>
        <v>1400</v>
      </c>
      <c r="G243" s="77">
        <f>Tabla6[[#This Row],[CANTIDAD]]*Tabla6[[#This Row],[PRECIO]]</f>
        <v>0</v>
      </c>
    </row>
    <row r="244" spans="2:7" ht="20.399999999999999" hidden="1" x14ac:dyDescent="0.25">
      <c r="B244" s="80" t="s">
        <v>219</v>
      </c>
      <c r="C244" s="54">
        <v>26</v>
      </c>
      <c r="D244" s="55" t="s">
        <v>254</v>
      </c>
      <c r="E244" s="55">
        <f>'2.HACER PEDIDO ACA'!I244</f>
        <v>0</v>
      </c>
      <c r="F244" s="56">
        <f>'2.HACER PEDIDO ACA'!J244</f>
        <v>1500</v>
      </c>
      <c r="G244" s="77">
        <f>Tabla6[[#This Row],[CANTIDAD]]*Tabla6[[#This Row],[PRECIO]]</f>
        <v>0</v>
      </c>
    </row>
    <row r="245" spans="2:7" ht="20.399999999999999" hidden="1" x14ac:dyDescent="0.25">
      <c r="B245" s="80" t="s">
        <v>219</v>
      </c>
      <c r="C245" s="54">
        <v>27</v>
      </c>
      <c r="D245" s="55" t="s">
        <v>255</v>
      </c>
      <c r="E245" s="55">
        <f>'2.HACER PEDIDO ACA'!I245</f>
        <v>0</v>
      </c>
      <c r="F245" s="56">
        <f>'2.HACER PEDIDO ACA'!J245</f>
        <v>1600</v>
      </c>
      <c r="G245" s="77">
        <f>Tabla6[[#This Row],[CANTIDAD]]*Tabla6[[#This Row],[PRECIO]]</f>
        <v>0</v>
      </c>
    </row>
    <row r="246" spans="2:7" ht="20.399999999999999" hidden="1" x14ac:dyDescent="0.25">
      <c r="B246" s="80" t="s">
        <v>219</v>
      </c>
      <c r="C246" s="54">
        <v>28</v>
      </c>
      <c r="D246" s="55" t="s">
        <v>256</v>
      </c>
      <c r="E246" s="55">
        <f>'2.HACER PEDIDO ACA'!I246</f>
        <v>0</v>
      </c>
      <c r="F246" s="56">
        <f>'2.HACER PEDIDO ACA'!J246</f>
        <v>2700</v>
      </c>
      <c r="G246" s="77">
        <f>Tabla6[[#This Row],[CANTIDAD]]*Tabla6[[#This Row],[PRECIO]]</f>
        <v>0</v>
      </c>
    </row>
    <row r="247" spans="2:7" ht="40.799999999999997" hidden="1" x14ac:dyDescent="0.25">
      <c r="B247" s="80" t="s">
        <v>219</v>
      </c>
      <c r="C247" s="54">
        <v>29</v>
      </c>
      <c r="D247" s="55" t="s">
        <v>257</v>
      </c>
      <c r="E247" s="55">
        <f>'2.HACER PEDIDO ACA'!I247</f>
        <v>0</v>
      </c>
      <c r="F247" s="56">
        <f>'2.HACER PEDIDO ACA'!J247</f>
        <v>3200</v>
      </c>
      <c r="G247" s="77">
        <f>Tabla6[[#This Row],[CANTIDAD]]*Tabla6[[#This Row],[PRECIO]]</f>
        <v>0</v>
      </c>
    </row>
    <row r="248" spans="2:7" ht="20.399999999999999" hidden="1" x14ac:dyDescent="0.25">
      <c r="B248" s="80" t="s">
        <v>219</v>
      </c>
      <c r="C248" s="54">
        <v>30</v>
      </c>
      <c r="D248" s="55" t="s">
        <v>258</v>
      </c>
      <c r="E248" s="55">
        <f>'2.HACER PEDIDO ACA'!I248</f>
        <v>0</v>
      </c>
      <c r="F248" s="56">
        <f>'2.HACER PEDIDO ACA'!J248</f>
        <v>900</v>
      </c>
      <c r="G248" s="77">
        <f>Tabla6[[#This Row],[CANTIDAD]]*Tabla6[[#This Row],[PRECIO]]</f>
        <v>0</v>
      </c>
    </row>
    <row r="249" spans="2:7" ht="40.799999999999997" hidden="1" x14ac:dyDescent="0.25">
      <c r="B249" s="80" t="s">
        <v>219</v>
      </c>
      <c r="C249" s="54">
        <v>31</v>
      </c>
      <c r="D249" s="55" t="s">
        <v>245</v>
      </c>
      <c r="E249" s="55">
        <f>'2.HACER PEDIDO ACA'!I249</f>
        <v>0</v>
      </c>
      <c r="F249" s="56">
        <f>'2.HACER PEDIDO ACA'!J249</f>
        <v>6000</v>
      </c>
      <c r="G249" s="77">
        <f>Tabla6[[#This Row],[CANTIDAD]]*Tabla6[[#This Row],[PRECIO]]</f>
        <v>0</v>
      </c>
    </row>
    <row r="250" spans="2:7" ht="20.399999999999999" hidden="1" x14ac:dyDescent="0.25">
      <c r="B250" s="80" t="s">
        <v>219</v>
      </c>
      <c r="C250" s="54">
        <v>32</v>
      </c>
      <c r="D250" s="55" t="s">
        <v>259</v>
      </c>
      <c r="E250" s="55">
        <f>'2.HACER PEDIDO ACA'!I250</f>
        <v>0</v>
      </c>
      <c r="F250" s="56">
        <f>'2.HACER PEDIDO ACA'!J250</f>
        <v>6500</v>
      </c>
      <c r="G250" s="77">
        <f>Tabla6[[#This Row],[CANTIDAD]]*Tabla6[[#This Row],[PRECIO]]</f>
        <v>0</v>
      </c>
    </row>
    <row r="251" spans="2:7" ht="20.399999999999999" hidden="1" x14ac:dyDescent="0.25">
      <c r="B251" s="80" t="s">
        <v>219</v>
      </c>
      <c r="C251" s="54">
        <v>33</v>
      </c>
      <c r="D251" s="55" t="s">
        <v>260</v>
      </c>
      <c r="E251" s="55">
        <f>'2.HACER PEDIDO ACA'!I251</f>
        <v>0</v>
      </c>
      <c r="F251" s="56">
        <f>'2.HACER PEDIDO ACA'!J251</f>
        <v>6500</v>
      </c>
      <c r="G251" s="77">
        <f>Tabla6[[#This Row],[CANTIDAD]]*Tabla6[[#This Row],[PRECIO]]</f>
        <v>0</v>
      </c>
    </row>
    <row r="252" spans="2:7" ht="20.399999999999999" hidden="1" x14ac:dyDescent="0.25">
      <c r="B252" s="80" t="s">
        <v>219</v>
      </c>
      <c r="C252" s="54">
        <v>34</v>
      </c>
      <c r="D252" s="55" t="s">
        <v>261</v>
      </c>
      <c r="E252" s="55">
        <f>'2.HACER PEDIDO ACA'!I252</f>
        <v>0</v>
      </c>
      <c r="F252" s="56">
        <f>'2.HACER PEDIDO ACA'!J252</f>
        <v>4500</v>
      </c>
      <c r="G252" s="77">
        <f>Tabla6[[#This Row],[CANTIDAD]]*Tabla6[[#This Row],[PRECIO]]</f>
        <v>0</v>
      </c>
    </row>
    <row r="253" spans="2:7" ht="20.399999999999999" hidden="1" x14ac:dyDescent="0.25">
      <c r="B253" s="80" t="s">
        <v>219</v>
      </c>
      <c r="C253" s="54">
        <v>35</v>
      </c>
      <c r="D253" s="55" t="s">
        <v>262</v>
      </c>
      <c r="E253" s="55">
        <f>'2.HACER PEDIDO ACA'!I253</f>
        <v>0</v>
      </c>
      <c r="F253" s="56">
        <f>'2.HACER PEDIDO ACA'!J253</f>
        <v>5500</v>
      </c>
      <c r="G253" s="77">
        <f>Tabla6[[#This Row],[CANTIDAD]]*Tabla6[[#This Row],[PRECIO]]</f>
        <v>0</v>
      </c>
    </row>
    <row r="254" spans="2:7" ht="20.399999999999999" hidden="1" x14ac:dyDescent="0.25">
      <c r="B254" s="80" t="s">
        <v>219</v>
      </c>
      <c r="C254" s="54">
        <v>36</v>
      </c>
      <c r="D254" s="55" t="s">
        <v>263</v>
      </c>
      <c r="E254" s="55">
        <f>'2.HACER PEDIDO ACA'!I254</f>
        <v>0</v>
      </c>
      <c r="F254" s="56">
        <f>'2.HACER PEDIDO ACA'!J254</f>
        <v>1800</v>
      </c>
      <c r="G254" s="77">
        <f>Tabla6[[#This Row],[CANTIDAD]]*Tabla6[[#This Row],[PRECIO]]</f>
        <v>0</v>
      </c>
    </row>
    <row r="255" spans="2:7" ht="20.399999999999999" hidden="1" x14ac:dyDescent="0.25">
      <c r="B255" s="80" t="s">
        <v>219</v>
      </c>
      <c r="C255" s="54">
        <v>37</v>
      </c>
      <c r="D255" s="55" t="s">
        <v>264</v>
      </c>
      <c r="E255" s="55">
        <f>'2.HACER PEDIDO ACA'!I255</f>
        <v>0</v>
      </c>
      <c r="F255" s="56">
        <f>'2.HACER PEDIDO ACA'!J255</f>
        <v>3500</v>
      </c>
      <c r="G255" s="77">
        <f>Tabla6[[#This Row],[CANTIDAD]]*Tabla6[[#This Row],[PRECIO]]</f>
        <v>0</v>
      </c>
    </row>
    <row r="256" spans="2:7" ht="20.399999999999999" hidden="1" x14ac:dyDescent="0.25">
      <c r="B256" s="80" t="s">
        <v>219</v>
      </c>
      <c r="C256" s="54">
        <v>38</v>
      </c>
      <c r="D256" s="55" t="s">
        <v>265</v>
      </c>
      <c r="E256" s="55">
        <f>'2.HACER PEDIDO ACA'!I256</f>
        <v>0</v>
      </c>
      <c r="F256" s="56">
        <f>'2.HACER PEDIDO ACA'!J256</f>
        <v>7500</v>
      </c>
      <c r="G256" s="77">
        <f>Tabla6[[#This Row],[CANTIDAD]]*Tabla6[[#This Row],[PRECIO]]</f>
        <v>0</v>
      </c>
    </row>
    <row r="257" spans="2:7" ht="20.399999999999999" hidden="1" x14ac:dyDescent="0.25">
      <c r="B257" s="80" t="s">
        <v>219</v>
      </c>
      <c r="C257" s="54">
        <v>39</v>
      </c>
      <c r="D257" s="55" t="s">
        <v>266</v>
      </c>
      <c r="E257" s="55">
        <f>'2.HACER PEDIDO ACA'!I257</f>
        <v>0</v>
      </c>
      <c r="F257" s="56">
        <f>'2.HACER PEDIDO ACA'!J257</f>
        <v>7000</v>
      </c>
      <c r="G257" s="77">
        <f>Tabla6[[#This Row],[CANTIDAD]]*Tabla6[[#This Row],[PRECIO]]</f>
        <v>0</v>
      </c>
    </row>
    <row r="258" spans="2:7" ht="40.799999999999997" hidden="1" x14ac:dyDescent="0.25">
      <c r="B258" s="80" t="s">
        <v>219</v>
      </c>
      <c r="C258" s="54">
        <v>40</v>
      </c>
      <c r="D258" s="55" t="s">
        <v>246</v>
      </c>
      <c r="E258" s="55">
        <f>'2.HACER PEDIDO ACA'!I258</f>
        <v>0</v>
      </c>
      <c r="F258" s="56">
        <f>'2.HACER PEDIDO ACA'!J258</f>
        <v>1100</v>
      </c>
      <c r="G258" s="77">
        <f>Tabla6[[#This Row],[CANTIDAD]]*Tabla6[[#This Row],[PRECIO]]</f>
        <v>0</v>
      </c>
    </row>
    <row r="259" spans="2:7" ht="20.399999999999999" hidden="1" x14ac:dyDescent="0.25">
      <c r="B259" s="80" t="s">
        <v>219</v>
      </c>
      <c r="C259" s="54">
        <v>41</v>
      </c>
      <c r="D259" s="55" t="s">
        <v>247</v>
      </c>
      <c r="E259" s="55">
        <f>'2.HACER PEDIDO ACA'!I259</f>
        <v>0</v>
      </c>
      <c r="F259" s="56">
        <f>'2.HACER PEDIDO ACA'!J259</f>
        <v>6200</v>
      </c>
      <c r="G259" s="77">
        <f>Tabla6[[#This Row],[CANTIDAD]]*Tabla6[[#This Row],[PRECIO]]</f>
        <v>0</v>
      </c>
    </row>
    <row r="260" spans="2:7" ht="20.399999999999999" hidden="1" x14ac:dyDescent="0.25">
      <c r="B260" s="80" t="s">
        <v>219</v>
      </c>
      <c r="C260" s="54">
        <v>42</v>
      </c>
      <c r="D260" s="55" t="s">
        <v>252</v>
      </c>
      <c r="E260" s="55">
        <f>'2.HACER PEDIDO ACA'!I260</f>
        <v>0</v>
      </c>
      <c r="F260" s="56">
        <f>'2.HACER PEDIDO ACA'!J260</f>
        <v>1700</v>
      </c>
      <c r="G260" s="77">
        <f>Tabla6[[#This Row],[CANTIDAD]]*Tabla6[[#This Row],[PRECIO]]</f>
        <v>0</v>
      </c>
    </row>
    <row r="261" spans="2:7" ht="20.399999999999999" hidden="1" x14ac:dyDescent="0.25">
      <c r="B261" s="80" t="s">
        <v>219</v>
      </c>
      <c r="C261" s="54">
        <v>43</v>
      </c>
      <c r="D261" s="55" t="s">
        <v>251</v>
      </c>
      <c r="E261" s="55">
        <f>'2.HACER PEDIDO ACA'!I261</f>
        <v>0</v>
      </c>
      <c r="F261" s="56">
        <f>'2.HACER PEDIDO ACA'!J261</f>
        <v>2100</v>
      </c>
      <c r="G261" s="77">
        <f>Tabla6[[#This Row],[CANTIDAD]]*Tabla6[[#This Row],[PRECIO]]</f>
        <v>0</v>
      </c>
    </row>
    <row r="262" spans="2:7" ht="20.399999999999999" hidden="1" x14ac:dyDescent="0.25">
      <c r="B262" s="80" t="s">
        <v>219</v>
      </c>
      <c r="C262" s="54">
        <v>44</v>
      </c>
      <c r="D262" s="55" t="s">
        <v>250</v>
      </c>
      <c r="E262" s="55">
        <f>'2.HACER PEDIDO ACA'!I262</f>
        <v>0</v>
      </c>
      <c r="F262" s="56">
        <f>'2.HACER PEDIDO ACA'!J262</f>
        <v>3800</v>
      </c>
      <c r="G262" s="77">
        <f>Tabla6[[#This Row],[CANTIDAD]]*Tabla6[[#This Row],[PRECIO]]</f>
        <v>0</v>
      </c>
    </row>
    <row r="263" spans="2:7" ht="20.399999999999999" hidden="1" x14ac:dyDescent="0.25">
      <c r="B263" s="80" t="s">
        <v>219</v>
      </c>
      <c r="C263" s="54">
        <v>45</v>
      </c>
      <c r="D263" s="55" t="s">
        <v>249</v>
      </c>
      <c r="E263" s="55">
        <f>'2.HACER PEDIDO ACA'!I263</f>
        <v>0</v>
      </c>
      <c r="F263" s="56">
        <f>'2.HACER PEDIDO ACA'!J263</f>
        <v>3500</v>
      </c>
      <c r="G263" s="77">
        <f>Tabla6[[#This Row],[CANTIDAD]]*Tabla6[[#This Row],[PRECIO]]</f>
        <v>0</v>
      </c>
    </row>
    <row r="264" spans="2:7" ht="20.399999999999999" hidden="1" x14ac:dyDescent="0.25">
      <c r="B264" s="80" t="s">
        <v>219</v>
      </c>
      <c r="C264" s="54">
        <v>46</v>
      </c>
      <c r="D264" s="55" t="s">
        <v>248</v>
      </c>
      <c r="E264" s="55">
        <f>'2.HACER PEDIDO ACA'!I264</f>
        <v>0</v>
      </c>
      <c r="F264" s="56">
        <f>'2.HACER PEDIDO ACA'!J264</f>
        <v>3750</v>
      </c>
      <c r="G264" s="77">
        <f>Tabla6[[#This Row],[CANTIDAD]]*Tabla6[[#This Row],[PRECIO]]</f>
        <v>0</v>
      </c>
    </row>
    <row r="265" spans="2:7" ht="20.399999999999999" hidden="1" x14ac:dyDescent="0.25">
      <c r="B265" s="80" t="s">
        <v>219</v>
      </c>
      <c r="C265" s="54">
        <v>47</v>
      </c>
      <c r="D265" s="55" t="s">
        <v>267</v>
      </c>
      <c r="E265" s="55">
        <f>'2.HACER PEDIDO ACA'!I265</f>
        <v>0</v>
      </c>
      <c r="F265" s="56">
        <f>'2.HACER PEDIDO ACA'!J265</f>
        <v>2900</v>
      </c>
      <c r="G265" s="77">
        <f>Tabla6[[#This Row],[CANTIDAD]]*Tabla6[[#This Row],[PRECIO]]</f>
        <v>0</v>
      </c>
    </row>
    <row r="266" spans="2:7" ht="20.399999999999999" hidden="1" x14ac:dyDescent="0.25">
      <c r="B266" s="80" t="s">
        <v>219</v>
      </c>
      <c r="C266" s="54">
        <v>48</v>
      </c>
      <c r="D266" s="55" t="s">
        <v>268</v>
      </c>
      <c r="E266" s="55">
        <f>'2.HACER PEDIDO ACA'!I266</f>
        <v>0</v>
      </c>
      <c r="F266" s="56">
        <f>'2.HACER PEDIDO ACA'!J266</f>
        <v>1850</v>
      </c>
      <c r="G266" s="77">
        <f>Tabla6[[#This Row],[CANTIDAD]]*Tabla6[[#This Row],[PRECIO]]</f>
        <v>0</v>
      </c>
    </row>
    <row r="267" spans="2:7" ht="20.399999999999999" hidden="1" x14ac:dyDescent="0.25">
      <c r="B267" s="80" t="s">
        <v>219</v>
      </c>
      <c r="C267" s="54">
        <v>49</v>
      </c>
      <c r="D267" s="55" t="s">
        <v>269</v>
      </c>
      <c r="E267" s="55">
        <f>'2.HACER PEDIDO ACA'!I267</f>
        <v>0</v>
      </c>
      <c r="F267" s="56">
        <f>'2.HACER PEDIDO ACA'!J267</f>
        <v>3500</v>
      </c>
      <c r="G267" s="77">
        <f>Tabla6[[#This Row],[CANTIDAD]]*Tabla6[[#This Row],[PRECIO]]</f>
        <v>0</v>
      </c>
    </row>
    <row r="268" spans="2:7" ht="20.399999999999999" hidden="1" x14ac:dyDescent="0.25">
      <c r="B268" s="80" t="s">
        <v>219</v>
      </c>
      <c r="C268" s="54">
        <v>50</v>
      </c>
      <c r="D268" s="55" t="s">
        <v>270</v>
      </c>
      <c r="E268" s="55">
        <f>'2.HACER PEDIDO ACA'!I268</f>
        <v>0</v>
      </c>
      <c r="F268" s="56">
        <f>'2.HACER PEDIDO ACA'!J268</f>
        <v>2500</v>
      </c>
      <c r="G268" s="77">
        <f>Tabla6[[#This Row],[CANTIDAD]]*Tabla6[[#This Row],[PRECIO]]</f>
        <v>0</v>
      </c>
    </row>
    <row r="269" spans="2:7" ht="20.399999999999999" hidden="1" x14ac:dyDescent="0.25">
      <c r="B269" s="80" t="s">
        <v>219</v>
      </c>
      <c r="C269" s="54">
        <v>51</v>
      </c>
      <c r="D269" s="55" t="s">
        <v>271</v>
      </c>
      <c r="E269" s="55">
        <f>'2.HACER PEDIDO ACA'!I269</f>
        <v>0</v>
      </c>
      <c r="F269" s="56">
        <f>'2.HACER PEDIDO ACA'!J269</f>
        <v>2500</v>
      </c>
      <c r="G269" s="77">
        <f>Tabla6[[#This Row],[CANTIDAD]]*Tabla6[[#This Row],[PRECIO]]</f>
        <v>0</v>
      </c>
    </row>
    <row r="270" spans="2:7" ht="20.399999999999999" hidden="1" x14ac:dyDescent="0.25">
      <c r="B270" s="80" t="s">
        <v>219</v>
      </c>
      <c r="C270" s="54">
        <v>52</v>
      </c>
      <c r="D270" s="55" t="s">
        <v>272</v>
      </c>
      <c r="E270" s="55">
        <f>'2.HACER PEDIDO ACA'!I270</f>
        <v>0</v>
      </c>
      <c r="F270" s="56">
        <f>'2.HACER PEDIDO ACA'!J270</f>
        <v>4500</v>
      </c>
      <c r="G270" s="77">
        <f>Tabla6[[#This Row],[CANTIDAD]]*Tabla6[[#This Row],[PRECIO]]</f>
        <v>0</v>
      </c>
    </row>
    <row r="271" spans="2:7" ht="40.799999999999997" hidden="1" x14ac:dyDescent="0.25">
      <c r="B271" s="80" t="s">
        <v>219</v>
      </c>
      <c r="C271" s="54">
        <v>53</v>
      </c>
      <c r="D271" s="55" t="s">
        <v>274</v>
      </c>
      <c r="E271" s="55">
        <f>'2.HACER PEDIDO ACA'!I271</f>
        <v>0</v>
      </c>
      <c r="F271" s="56">
        <f>'2.HACER PEDIDO ACA'!J271</f>
        <v>14990</v>
      </c>
      <c r="G271" s="77">
        <f>Tabla6[[#This Row],[CANTIDAD]]*Tabla6[[#This Row],[PRECIO]]</f>
        <v>0</v>
      </c>
    </row>
    <row r="272" spans="2:7" ht="40.799999999999997" hidden="1" x14ac:dyDescent="0.25">
      <c r="B272" s="80" t="s">
        <v>219</v>
      </c>
      <c r="C272" s="54">
        <v>54</v>
      </c>
      <c r="D272" s="55" t="s">
        <v>275</v>
      </c>
      <c r="E272" s="55">
        <f>'2.HACER PEDIDO ACA'!I272</f>
        <v>0</v>
      </c>
      <c r="F272" s="56">
        <f>'2.HACER PEDIDO ACA'!J272</f>
        <v>14990</v>
      </c>
      <c r="G272" s="77">
        <f>Tabla6[[#This Row],[CANTIDAD]]*Tabla6[[#This Row],[PRECIO]]</f>
        <v>0</v>
      </c>
    </row>
    <row r="273" spans="2:7" ht="20.399999999999999" hidden="1" x14ac:dyDescent="0.25">
      <c r="B273" s="80" t="s">
        <v>219</v>
      </c>
      <c r="C273" s="54">
        <v>55</v>
      </c>
      <c r="D273" s="55" t="s">
        <v>273</v>
      </c>
      <c r="E273" s="55">
        <f>'2.HACER PEDIDO ACA'!I273</f>
        <v>0</v>
      </c>
      <c r="F273" s="56">
        <f>'2.HACER PEDIDO ACA'!J273</f>
        <v>2800</v>
      </c>
      <c r="G273" s="77">
        <f>Tabla6[[#This Row],[CANTIDAD]]*Tabla6[[#This Row],[PRECIO]]</f>
        <v>0</v>
      </c>
    </row>
    <row r="274" spans="2:7" ht="20.399999999999999" hidden="1" x14ac:dyDescent="0.25">
      <c r="B274" s="80" t="s">
        <v>219</v>
      </c>
      <c r="C274" s="54">
        <v>56</v>
      </c>
      <c r="D274" s="55" t="s">
        <v>276</v>
      </c>
      <c r="E274" s="55">
        <f>'2.HACER PEDIDO ACA'!I274</f>
        <v>0</v>
      </c>
      <c r="F274" s="56">
        <f>'2.HACER PEDIDO ACA'!J274</f>
        <v>2700</v>
      </c>
      <c r="G274" s="77">
        <f>Tabla6[[#This Row],[CANTIDAD]]*Tabla6[[#This Row],[PRECIO]]</f>
        <v>0</v>
      </c>
    </row>
    <row r="275" spans="2:7" ht="20.399999999999999" hidden="1" x14ac:dyDescent="0.25">
      <c r="B275" s="80" t="s">
        <v>219</v>
      </c>
      <c r="C275" s="54">
        <v>57</v>
      </c>
      <c r="D275" s="55" t="s">
        <v>277</v>
      </c>
      <c r="E275" s="55">
        <f>'2.HACER PEDIDO ACA'!I275</f>
        <v>0</v>
      </c>
      <c r="F275" s="56">
        <f>'2.HACER PEDIDO ACA'!J275</f>
        <v>8300</v>
      </c>
      <c r="G275" s="77">
        <f>Tabla6[[#This Row],[CANTIDAD]]*Tabla6[[#This Row],[PRECIO]]</f>
        <v>0</v>
      </c>
    </row>
    <row r="276" spans="2:7" ht="20.399999999999999" hidden="1" x14ac:dyDescent="0.25">
      <c r="B276" s="80" t="s">
        <v>219</v>
      </c>
      <c r="C276" s="54">
        <v>58</v>
      </c>
      <c r="D276" s="55" t="s">
        <v>278</v>
      </c>
      <c r="E276" s="55">
        <f>'2.HACER PEDIDO ACA'!I276</f>
        <v>0</v>
      </c>
      <c r="F276" s="56">
        <f>'2.HACER PEDIDO ACA'!J276</f>
        <v>9500</v>
      </c>
      <c r="G276" s="77">
        <f>Tabla6[[#This Row],[CANTIDAD]]*Tabla6[[#This Row],[PRECIO]]</f>
        <v>0</v>
      </c>
    </row>
    <row r="277" spans="2:7" ht="20.399999999999999" hidden="1" x14ac:dyDescent="0.25">
      <c r="B277" s="80" t="s">
        <v>219</v>
      </c>
      <c r="C277" s="54">
        <v>59</v>
      </c>
      <c r="D277" s="55" t="s">
        <v>279</v>
      </c>
      <c r="E277" s="55">
        <f>'2.HACER PEDIDO ACA'!I277</f>
        <v>0</v>
      </c>
      <c r="F277" s="56">
        <f>'2.HACER PEDIDO ACA'!J277</f>
        <v>10000</v>
      </c>
      <c r="G277" s="77">
        <f>Tabla6[[#This Row],[CANTIDAD]]*Tabla6[[#This Row],[PRECIO]]</f>
        <v>0</v>
      </c>
    </row>
    <row r="278" spans="2:7" ht="20.399999999999999" hidden="1" x14ac:dyDescent="0.25">
      <c r="B278" s="80" t="s">
        <v>219</v>
      </c>
      <c r="C278" s="54">
        <v>60</v>
      </c>
      <c r="D278" s="55" t="s">
        <v>280</v>
      </c>
      <c r="E278" s="55">
        <f>'2.HACER PEDIDO ACA'!I278</f>
        <v>0</v>
      </c>
      <c r="F278" s="56">
        <f>'2.HACER PEDIDO ACA'!J278</f>
        <v>800</v>
      </c>
      <c r="G278" s="77">
        <f>Tabla6[[#This Row],[CANTIDAD]]*Tabla6[[#This Row],[PRECIO]]</f>
        <v>0</v>
      </c>
    </row>
    <row r="279" spans="2:7" ht="20.399999999999999" hidden="1" x14ac:dyDescent="0.25">
      <c r="B279" s="80" t="s">
        <v>219</v>
      </c>
      <c r="C279" s="54">
        <v>61</v>
      </c>
      <c r="D279" s="55" t="s">
        <v>281</v>
      </c>
      <c r="E279" s="55">
        <f>'2.HACER PEDIDO ACA'!I279</f>
        <v>0</v>
      </c>
      <c r="F279" s="56">
        <f>'2.HACER PEDIDO ACA'!J279</f>
        <v>3500</v>
      </c>
      <c r="G279" s="77">
        <f>Tabla6[[#This Row],[CANTIDAD]]*Tabla6[[#This Row],[PRECIO]]</f>
        <v>0</v>
      </c>
    </row>
    <row r="280" spans="2:7" ht="20.399999999999999" hidden="1" x14ac:dyDescent="0.25">
      <c r="B280" s="80" t="s">
        <v>219</v>
      </c>
      <c r="C280" s="54">
        <v>62</v>
      </c>
      <c r="D280" s="55" t="s">
        <v>282</v>
      </c>
      <c r="E280" s="55">
        <f>'2.HACER PEDIDO ACA'!I280</f>
        <v>0</v>
      </c>
      <c r="F280" s="56">
        <f>'2.HACER PEDIDO ACA'!J280</f>
        <v>2900</v>
      </c>
      <c r="G280" s="77">
        <f>Tabla6[[#This Row],[CANTIDAD]]*Tabla6[[#This Row],[PRECIO]]</f>
        <v>0</v>
      </c>
    </row>
    <row r="281" spans="2:7" ht="20.399999999999999" hidden="1" x14ac:dyDescent="0.25">
      <c r="B281" s="80" t="s">
        <v>219</v>
      </c>
      <c r="C281" s="54">
        <v>63</v>
      </c>
      <c r="D281" s="55" t="s">
        <v>283</v>
      </c>
      <c r="E281" s="55">
        <f>'2.HACER PEDIDO ACA'!I281</f>
        <v>0</v>
      </c>
      <c r="F281" s="56">
        <f>'2.HACER PEDIDO ACA'!J281</f>
        <v>250</v>
      </c>
      <c r="G281" s="77">
        <f>Tabla6[[#This Row],[CANTIDAD]]*Tabla6[[#This Row],[PRECIO]]</f>
        <v>0</v>
      </c>
    </row>
    <row r="282" spans="2:7" ht="20.399999999999999" hidden="1" x14ac:dyDescent="0.25">
      <c r="B282" s="80" t="s">
        <v>219</v>
      </c>
      <c r="C282" s="54">
        <v>64</v>
      </c>
      <c r="D282" s="55" t="s">
        <v>284</v>
      </c>
      <c r="E282" s="55">
        <f>'2.HACER PEDIDO ACA'!I282</f>
        <v>0</v>
      </c>
      <c r="F282" s="56">
        <f>'2.HACER PEDIDO ACA'!J282</f>
        <v>1000</v>
      </c>
      <c r="G282" s="77">
        <f>Tabla6[[#This Row],[CANTIDAD]]*Tabla6[[#This Row],[PRECIO]]</f>
        <v>0</v>
      </c>
    </row>
    <row r="283" spans="2:7" ht="20.399999999999999" hidden="1" x14ac:dyDescent="0.25">
      <c r="B283" s="80" t="s">
        <v>219</v>
      </c>
      <c r="C283" s="54">
        <v>65</v>
      </c>
      <c r="D283" s="55" t="s">
        <v>285</v>
      </c>
      <c r="E283" s="55">
        <f>'2.HACER PEDIDO ACA'!I283</f>
        <v>0</v>
      </c>
      <c r="F283" s="56">
        <f>'2.HACER PEDIDO ACA'!J283</f>
        <v>1300</v>
      </c>
      <c r="G283" s="77">
        <f>Tabla6[[#This Row],[CANTIDAD]]*Tabla6[[#This Row],[PRECIO]]</f>
        <v>0</v>
      </c>
    </row>
    <row r="284" spans="2:7" ht="20.399999999999999" hidden="1" x14ac:dyDescent="0.25">
      <c r="B284" s="80" t="s">
        <v>219</v>
      </c>
      <c r="C284" s="54">
        <v>66</v>
      </c>
      <c r="D284" s="55" t="s">
        <v>286</v>
      </c>
      <c r="E284" s="55">
        <f>'2.HACER PEDIDO ACA'!I284</f>
        <v>0</v>
      </c>
      <c r="F284" s="56">
        <f>'2.HACER PEDIDO ACA'!J284</f>
        <v>2200</v>
      </c>
      <c r="G284" s="77">
        <f>Tabla6[[#This Row],[CANTIDAD]]*Tabla6[[#This Row],[PRECIO]]</f>
        <v>0</v>
      </c>
    </row>
    <row r="285" spans="2:7" ht="20.399999999999999" hidden="1" x14ac:dyDescent="0.25">
      <c r="B285" s="80" t="s">
        <v>219</v>
      </c>
      <c r="C285" s="54">
        <v>67</v>
      </c>
      <c r="D285" s="55" t="s">
        <v>287</v>
      </c>
      <c r="E285" s="55">
        <f>'2.HACER PEDIDO ACA'!I285</f>
        <v>0</v>
      </c>
      <c r="F285" s="56">
        <f>'2.HACER PEDIDO ACA'!J285</f>
        <v>3000</v>
      </c>
      <c r="G285" s="77">
        <f>Tabla6[[#This Row],[CANTIDAD]]*Tabla6[[#This Row],[PRECIO]]</f>
        <v>0</v>
      </c>
    </row>
    <row r="286" spans="2:7" ht="20.399999999999999" hidden="1" x14ac:dyDescent="0.25">
      <c r="B286" s="80" t="s">
        <v>219</v>
      </c>
      <c r="C286" s="54">
        <v>68</v>
      </c>
      <c r="D286" s="55" t="s">
        <v>288</v>
      </c>
      <c r="E286" s="55">
        <f>'2.HACER PEDIDO ACA'!I286</f>
        <v>0</v>
      </c>
      <c r="F286" s="56">
        <f>'2.HACER PEDIDO ACA'!J286</f>
        <v>3800</v>
      </c>
      <c r="G286" s="77">
        <f>Tabla6[[#This Row],[CANTIDAD]]*Tabla6[[#This Row],[PRECIO]]</f>
        <v>0</v>
      </c>
    </row>
    <row r="287" spans="2:7" ht="20.399999999999999" hidden="1" x14ac:dyDescent="0.25">
      <c r="B287" s="80" t="s">
        <v>219</v>
      </c>
      <c r="C287" s="54">
        <v>69</v>
      </c>
      <c r="D287" s="55" t="s">
        <v>289</v>
      </c>
      <c r="E287" s="55">
        <f>'2.HACER PEDIDO ACA'!I287</f>
        <v>0</v>
      </c>
      <c r="F287" s="56">
        <f>'2.HACER PEDIDO ACA'!J287</f>
        <v>5000</v>
      </c>
      <c r="G287" s="77">
        <f>Tabla6[[#This Row],[CANTIDAD]]*Tabla6[[#This Row],[PRECIO]]</f>
        <v>0</v>
      </c>
    </row>
    <row r="288" spans="2:7" ht="20.399999999999999" hidden="1" x14ac:dyDescent="0.25">
      <c r="B288" s="80" t="s">
        <v>219</v>
      </c>
      <c r="C288" s="54">
        <v>70</v>
      </c>
      <c r="D288" s="55" t="s">
        <v>290</v>
      </c>
      <c r="E288" s="55">
        <f>'2.HACER PEDIDO ACA'!I288</f>
        <v>0</v>
      </c>
      <c r="F288" s="56">
        <f>'2.HACER PEDIDO ACA'!J288</f>
        <v>1050</v>
      </c>
      <c r="G288" s="77">
        <f>Tabla6[[#This Row],[CANTIDAD]]*Tabla6[[#This Row],[PRECIO]]</f>
        <v>0</v>
      </c>
    </row>
    <row r="289" spans="2:7" ht="20.399999999999999" hidden="1" x14ac:dyDescent="0.25">
      <c r="B289" s="80" t="s">
        <v>219</v>
      </c>
      <c r="C289" s="54">
        <v>71</v>
      </c>
      <c r="D289" s="55" t="s">
        <v>291</v>
      </c>
      <c r="E289" s="55">
        <f>'2.HACER PEDIDO ACA'!I289</f>
        <v>0</v>
      </c>
      <c r="F289" s="56">
        <f>'2.HACER PEDIDO ACA'!J289</f>
        <v>1250</v>
      </c>
      <c r="G289" s="77">
        <f>Tabla6[[#This Row],[CANTIDAD]]*Tabla6[[#This Row],[PRECIO]]</f>
        <v>0</v>
      </c>
    </row>
    <row r="290" spans="2:7" ht="20.399999999999999" hidden="1" x14ac:dyDescent="0.25">
      <c r="B290" s="80" t="s">
        <v>219</v>
      </c>
      <c r="C290" s="54">
        <v>72</v>
      </c>
      <c r="D290" s="55" t="s">
        <v>292</v>
      </c>
      <c r="E290" s="55">
        <f>'2.HACER PEDIDO ACA'!I290</f>
        <v>0</v>
      </c>
      <c r="F290" s="56">
        <f>'2.HACER PEDIDO ACA'!J290</f>
        <v>1400</v>
      </c>
      <c r="G290" s="77">
        <f>Tabla6[[#This Row],[CANTIDAD]]*Tabla6[[#This Row],[PRECIO]]</f>
        <v>0</v>
      </c>
    </row>
    <row r="291" spans="2:7" ht="20.399999999999999" hidden="1" x14ac:dyDescent="0.25">
      <c r="B291" s="80" t="s">
        <v>219</v>
      </c>
      <c r="C291" s="54">
        <v>73</v>
      </c>
      <c r="D291" s="55" t="s">
        <v>293</v>
      </c>
      <c r="E291" s="55">
        <f>'2.HACER PEDIDO ACA'!I291</f>
        <v>0</v>
      </c>
      <c r="F291" s="56">
        <f>'2.HACER PEDIDO ACA'!J291</f>
        <v>1700</v>
      </c>
      <c r="G291" s="77">
        <f>Tabla6[[#This Row],[CANTIDAD]]*Tabla6[[#This Row],[PRECIO]]</f>
        <v>0</v>
      </c>
    </row>
    <row r="292" spans="2:7" ht="20.399999999999999" hidden="1" x14ac:dyDescent="0.25">
      <c r="B292" s="80" t="s">
        <v>219</v>
      </c>
      <c r="C292" s="54">
        <v>74</v>
      </c>
      <c r="D292" s="55" t="s">
        <v>294</v>
      </c>
      <c r="E292" s="55">
        <f>'2.HACER PEDIDO ACA'!I292</f>
        <v>0</v>
      </c>
      <c r="F292" s="56">
        <f>'2.HACER PEDIDO ACA'!J292</f>
        <v>2200</v>
      </c>
      <c r="G292" s="77">
        <f>Tabla6[[#This Row],[CANTIDAD]]*Tabla6[[#This Row],[PRECIO]]</f>
        <v>0</v>
      </c>
    </row>
    <row r="293" spans="2:7" ht="20.399999999999999" hidden="1" x14ac:dyDescent="0.25">
      <c r="B293" s="80" t="s">
        <v>219</v>
      </c>
      <c r="C293" s="54">
        <v>75</v>
      </c>
      <c r="D293" s="55" t="s">
        <v>295</v>
      </c>
      <c r="E293" s="55">
        <f>'2.HACER PEDIDO ACA'!I293</f>
        <v>0</v>
      </c>
      <c r="F293" s="56">
        <f>'2.HACER PEDIDO ACA'!J293</f>
        <v>1700</v>
      </c>
      <c r="G293" s="77">
        <f>Tabla6[[#This Row],[CANTIDAD]]*Tabla6[[#This Row],[PRECIO]]</f>
        <v>0</v>
      </c>
    </row>
    <row r="294" spans="2:7" ht="20.399999999999999" hidden="1" x14ac:dyDescent="0.25">
      <c r="B294" s="80" t="s">
        <v>219</v>
      </c>
      <c r="C294" s="54">
        <v>76</v>
      </c>
      <c r="D294" s="55" t="s">
        <v>296</v>
      </c>
      <c r="E294" s="55">
        <f>'2.HACER PEDIDO ACA'!I294</f>
        <v>0</v>
      </c>
      <c r="F294" s="56">
        <f>'2.HACER PEDIDO ACA'!J294</f>
        <v>650</v>
      </c>
      <c r="G294" s="77">
        <f>Tabla6[[#This Row],[CANTIDAD]]*Tabla6[[#This Row],[PRECIO]]</f>
        <v>0</v>
      </c>
    </row>
    <row r="295" spans="2:7" ht="20.399999999999999" hidden="1" x14ac:dyDescent="0.25">
      <c r="B295" s="80" t="s">
        <v>219</v>
      </c>
      <c r="C295" s="54">
        <v>77</v>
      </c>
      <c r="D295" s="55" t="s">
        <v>297</v>
      </c>
      <c r="E295" s="55">
        <f>'2.HACER PEDIDO ACA'!I295</f>
        <v>0</v>
      </c>
      <c r="F295" s="56">
        <f>'2.HACER PEDIDO ACA'!J295</f>
        <v>1600</v>
      </c>
      <c r="G295" s="77">
        <f>Tabla6[[#This Row],[CANTIDAD]]*Tabla6[[#This Row],[PRECIO]]</f>
        <v>0</v>
      </c>
    </row>
    <row r="296" spans="2:7" ht="20.399999999999999" hidden="1" x14ac:dyDescent="0.25">
      <c r="B296" s="80" t="s">
        <v>219</v>
      </c>
      <c r="C296" s="54">
        <v>78</v>
      </c>
      <c r="D296" s="55" t="s">
        <v>298</v>
      </c>
      <c r="E296" s="55">
        <f>'2.HACER PEDIDO ACA'!I296</f>
        <v>0</v>
      </c>
      <c r="F296" s="56">
        <f>'2.HACER PEDIDO ACA'!J296</f>
        <v>1450</v>
      </c>
      <c r="G296" s="77">
        <f>Tabla6[[#This Row],[CANTIDAD]]*Tabla6[[#This Row],[PRECIO]]</f>
        <v>0</v>
      </c>
    </row>
    <row r="297" spans="2:7" ht="20.399999999999999" hidden="1" x14ac:dyDescent="0.25">
      <c r="B297" s="80" t="s">
        <v>219</v>
      </c>
      <c r="C297" s="54">
        <v>79</v>
      </c>
      <c r="D297" s="55" t="s">
        <v>299</v>
      </c>
      <c r="E297" s="55">
        <f>'2.HACER PEDIDO ACA'!I297</f>
        <v>0</v>
      </c>
      <c r="F297" s="56">
        <f>'2.HACER PEDIDO ACA'!J297</f>
        <v>1850</v>
      </c>
      <c r="G297" s="77">
        <f>Tabla6[[#This Row],[CANTIDAD]]*Tabla6[[#This Row],[PRECIO]]</f>
        <v>0</v>
      </c>
    </row>
    <row r="298" spans="2:7" ht="20.399999999999999" hidden="1" x14ac:dyDescent="0.25">
      <c r="B298" s="80" t="s">
        <v>219</v>
      </c>
      <c r="C298" s="54">
        <v>80</v>
      </c>
      <c r="D298" s="55" t="s">
        <v>300</v>
      </c>
      <c r="E298" s="55">
        <f>'2.HACER PEDIDO ACA'!I298</f>
        <v>0</v>
      </c>
      <c r="F298" s="56">
        <f>'2.HACER PEDIDO ACA'!J298</f>
        <v>2450</v>
      </c>
      <c r="G298" s="77">
        <f>Tabla6[[#This Row],[CANTIDAD]]*Tabla6[[#This Row],[PRECIO]]</f>
        <v>0</v>
      </c>
    </row>
    <row r="299" spans="2:7" ht="20.399999999999999" hidden="1" x14ac:dyDescent="0.25">
      <c r="B299" s="80" t="s">
        <v>219</v>
      </c>
      <c r="C299" s="54">
        <v>81</v>
      </c>
      <c r="D299" s="55" t="s">
        <v>301</v>
      </c>
      <c r="E299" s="55">
        <f>'2.HACER PEDIDO ACA'!I299</f>
        <v>0</v>
      </c>
      <c r="F299" s="56">
        <f>'2.HACER PEDIDO ACA'!J299</f>
        <v>1350</v>
      </c>
      <c r="G299" s="77">
        <f>Tabla6[[#This Row],[CANTIDAD]]*Tabla6[[#This Row],[PRECIO]]</f>
        <v>0</v>
      </c>
    </row>
    <row r="300" spans="2:7" ht="20.399999999999999" hidden="1" x14ac:dyDescent="0.25">
      <c r="B300" s="80" t="s">
        <v>219</v>
      </c>
      <c r="C300" s="54">
        <v>82</v>
      </c>
      <c r="D300" s="55" t="s">
        <v>302</v>
      </c>
      <c r="E300" s="55">
        <f>'2.HACER PEDIDO ACA'!I300</f>
        <v>0</v>
      </c>
      <c r="F300" s="56">
        <f>'2.HACER PEDIDO ACA'!J300</f>
        <v>1050</v>
      </c>
      <c r="G300" s="77">
        <f>Tabla6[[#This Row],[CANTIDAD]]*Tabla6[[#This Row],[PRECIO]]</f>
        <v>0</v>
      </c>
    </row>
    <row r="301" spans="2:7" ht="20.399999999999999" hidden="1" x14ac:dyDescent="0.25">
      <c r="B301" s="80" t="s">
        <v>219</v>
      </c>
      <c r="C301" s="54">
        <v>83</v>
      </c>
      <c r="D301" s="55" t="s">
        <v>303</v>
      </c>
      <c r="E301" s="55">
        <f>'2.HACER PEDIDO ACA'!I301</f>
        <v>0</v>
      </c>
      <c r="F301" s="56">
        <f>'2.HACER PEDIDO ACA'!J301</f>
        <v>1050</v>
      </c>
      <c r="G301" s="77">
        <f>Tabla6[[#This Row],[CANTIDAD]]*Tabla6[[#This Row],[PRECIO]]</f>
        <v>0</v>
      </c>
    </row>
    <row r="302" spans="2:7" ht="20.399999999999999" hidden="1" x14ac:dyDescent="0.25">
      <c r="B302" s="80" t="s">
        <v>219</v>
      </c>
      <c r="C302" s="54">
        <v>84</v>
      </c>
      <c r="D302" s="55" t="s">
        <v>304</v>
      </c>
      <c r="E302" s="55">
        <f>'2.HACER PEDIDO ACA'!I302</f>
        <v>0</v>
      </c>
      <c r="F302" s="56">
        <f>'2.HACER PEDIDO ACA'!J302</f>
        <v>1500</v>
      </c>
      <c r="G302" s="77">
        <f>Tabla6[[#This Row],[CANTIDAD]]*Tabla6[[#This Row],[PRECIO]]</f>
        <v>0</v>
      </c>
    </row>
    <row r="303" spans="2:7" ht="20.399999999999999" hidden="1" x14ac:dyDescent="0.25">
      <c r="B303" s="80" t="s">
        <v>219</v>
      </c>
      <c r="C303" s="54">
        <v>85</v>
      </c>
      <c r="D303" s="55" t="s">
        <v>305</v>
      </c>
      <c r="E303" s="55">
        <f>'2.HACER PEDIDO ACA'!I303</f>
        <v>0</v>
      </c>
      <c r="F303" s="56">
        <f>'2.HACER PEDIDO ACA'!J303</f>
        <v>1950</v>
      </c>
      <c r="G303" s="77">
        <f>Tabla6[[#This Row],[CANTIDAD]]*Tabla6[[#This Row],[PRECIO]]</f>
        <v>0</v>
      </c>
    </row>
    <row r="304" spans="2:7" ht="20.399999999999999" hidden="1" x14ac:dyDescent="0.25">
      <c r="B304" s="80" t="s">
        <v>219</v>
      </c>
      <c r="C304" s="54">
        <v>86</v>
      </c>
      <c r="D304" s="55" t="s">
        <v>306</v>
      </c>
      <c r="E304" s="55">
        <f>'2.HACER PEDIDO ACA'!I304</f>
        <v>0</v>
      </c>
      <c r="F304" s="56">
        <f>'2.HACER PEDIDO ACA'!J304</f>
        <v>1050</v>
      </c>
      <c r="G304" s="77">
        <f>Tabla6[[#This Row],[CANTIDAD]]*Tabla6[[#This Row],[PRECIO]]</f>
        <v>0</v>
      </c>
    </row>
    <row r="305" spans="2:7" ht="20.399999999999999" hidden="1" x14ac:dyDescent="0.25">
      <c r="B305" s="80" t="s">
        <v>219</v>
      </c>
      <c r="C305" s="54">
        <v>87</v>
      </c>
      <c r="D305" s="55" t="s">
        <v>307</v>
      </c>
      <c r="E305" s="55">
        <f>'2.HACER PEDIDO ACA'!I305</f>
        <v>0</v>
      </c>
      <c r="F305" s="56">
        <f>'2.HACER PEDIDO ACA'!J305</f>
        <v>1050</v>
      </c>
      <c r="G305" s="77">
        <f>Tabla6[[#This Row],[CANTIDAD]]*Tabla6[[#This Row],[PRECIO]]</f>
        <v>0</v>
      </c>
    </row>
    <row r="306" spans="2:7" ht="20.399999999999999" hidden="1" x14ac:dyDescent="0.25">
      <c r="B306" s="80" t="s">
        <v>219</v>
      </c>
      <c r="C306" s="54">
        <v>88</v>
      </c>
      <c r="D306" s="55" t="s">
        <v>308</v>
      </c>
      <c r="E306" s="55">
        <f>'2.HACER PEDIDO ACA'!I306</f>
        <v>0</v>
      </c>
      <c r="F306" s="56">
        <f>'2.HACER PEDIDO ACA'!J306</f>
        <v>1500</v>
      </c>
      <c r="G306" s="77">
        <f>Tabla6[[#This Row],[CANTIDAD]]*Tabla6[[#This Row],[PRECIO]]</f>
        <v>0</v>
      </c>
    </row>
    <row r="307" spans="2:7" ht="20.399999999999999" hidden="1" x14ac:dyDescent="0.25">
      <c r="B307" s="80" t="s">
        <v>219</v>
      </c>
      <c r="C307" s="54">
        <v>89</v>
      </c>
      <c r="D307" s="55" t="s">
        <v>309</v>
      </c>
      <c r="E307" s="55">
        <f>'2.HACER PEDIDO ACA'!I307</f>
        <v>0</v>
      </c>
      <c r="F307" s="56">
        <f>'2.HACER PEDIDO ACA'!J307</f>
        <v>150</v>
      </c>
      <c r="G307" s="77">
        <f>Tabla6[[#This Row],[CANTIDAD]]*Tabla6[[#This Row],[PRECIO]]</f>
        <v>0</v>
      </c>
    </row>
    <row r="308" spans="2:7" ht="20.399999999999999" hidden="1" x14ac:dyDescent="0.25">
      <c r="B308" s="80" t="s">
        <v>219</v>
      </c>
      <c r="C308" s="54">
        <v>90</v>
      </c>
      <c r="D308" s="55" t="s">
        <v>310</v>
      </c>
      <c r="E308" s="55">
        <f>'2.HACER PEDIDO ACA'!I308</f>
        <v>0</v>
      </c>
      <c r="F308" s="56">
        <f>'2.HACER PEDIDO ACA'!J308</f>
        <v>350</v>
      </c>
      <c r="G308" s="77">
        <f>Tabla6[[#This Row],[CANTIDAD]]*Tabla6[[#This Row],[PRECIO]]</f>
        <v>0</v>
      </c>
    </row>
    <row r="309" spans="2:7" ht="20.399999999999999" hidden="1" x14ac:dyDescent="0.25">
      <c r="B309" s="80" t="s">
        <v>219</v>
      </c>
      <c r="C309" s="54">
        <v>91</v>
      </c>
      <c r="D309" s="55" t="s">
        <v>311</v>
      </c>
      <c r="E309" s="55">
        <f>'2.HACER PEDIDO ACA'!I309</f>
        <v>0</v>
      </c>
      <c r="F309" s="56">
        <f>'2.HACER PEDIDO ACA'!J309</f>
        <v>500</v>
      </c>
      <c r="G309" s="77">
        <f>Tabla6[[#This Row],[CANTIDAD]]*Tabla6[[#This Row],[PRECIO]]</f>
        <v>0</v>
      </c>
    </row>
    <row r="310" spans="2:7" ht="20.399999999999999" hidden="1" x14ac:dyDescent="0.25">
      <c r="B310" s="80" t="s">
        <v>219</v>
      </c>
      <c r="C310" s="54">
        <v>92</v>
      </c>
      <c r="D310" s="55" t="s">
        <v>312</v>
      </c>
      <c r="E310" s="55">
        <f>'2.HACER PEDIDO ACA'!I310</f>
        <v>0</v>
      </c>
      <c r="F310" s="56">
        <f>'2.HACER PEDIDO ACA'!J310</f>
        <v>750</v>
      </c>
      <c r="G310" s="77">
        <f>Tabla6[[#This Row],[CANTIDAD]]*Tabla6[[#This Row],[PRECIO]]</f>
        <v>0</v>
      </c>
    </row>
    <row r="311" spans="2:7" ht="20.399999999999999" hidden="1" x14ac:dyDescent="0.25">
      <c r="B311" s="80" t="s">
        <v>219</v>
      </c>
      <c r="C311" s="54">
        <v>93</v>
      </c>
      <c r="D311" s="55" t="s">
        <v>313</v>
      </c>
      <c r="E311" s="55">
        <f>'2.HACER PEDIDO ACA'!I311</f>
        <v>0</v>
      </c>
      <c r="F311" s="56">
        <f>'2.HACER PEDIDO ACA'!J311</f>
        <v>2000</v>
      </c>
      <c r="G311" s="77">
        <f>Tabla6[[#This Row],[CANTIDAD]]*Tabla6[[#This Row],[PRECIO]]</f>
        <v>0</v>
      </c>
    </row>
    <row r="312" spans="2:7" ht="20.399999999999999" hidden="1" x14ac:dyDescent="0.25">
      <c r="B312" s="80" t="s">
        <v>219</v>
      </c>
      <c r="C312" s="54">
        <v>94</v>
      </c>
      <c r="D312" s="55" t="s">
        <v>314</v>
      </c>
      <c r="E312" s="55">
        <f>'2.HACER PEDIDO ACA'!I312</f>
        <v>0</v>
      </c>
      <c r="F312" s="56">
        <f>'2.HACER PEDIDO ACA'!J312</f>
        <v>430</v>
      </c>
      <c r="G312" s="77">
        <f>Tabla6[[#This Row],[CANTIDAD]]*Tabla6[[#This Row],[PRECIO]]</f>
        <v>0</v>
      </c>
    </row>
    <row r="313" spans="2:7" ht="20.399999999999999" hidden="1" x14ac:dyDescent="0.25">
      <c r="B313" s="80" t="s">
        <v>219</v>
      </c>
      <c r="C313" s="54">
        <v>95</v>
      </c>
      <c r="D313" s="55" t="s">
        <v>315</v>
      </c>
      <c r="E313" s="55">
        <f>'2.HACER PEDIDO ACA'!I313</f>
        <v>0</v>
      </c>
      <c r="F313" s="56">
        <f>'2.HACER PEDIDO ACA'!J313</f>
        <v>2600</v>
      </c>
      <c r="G313" s="77">
        <f>Tabla6[[#This Row],[CANTIDAD]]*Tabla6[[#This Row],[PRECIO]]</f>
        <v>0</v>
      </c>
    </row>
    <row r="314" spans="2:7" ht="20.399999999999999" hidden="1" x14ac:dyDescent="0.25">
      <c r="B314" s="80" t="s">
        <v>219</v>
      </c>
      <c r="C314" s="54">
        <v>96</v>
      </c>
      <c r="D314" s="55" t="s">
        <v>316</v>
      </c>
      <c r="E314" s="55">
        <f>'2.HACER PEDIDO ACA'!I314</f>
        <v>0</v>
      </c>
      <c r="F314" s="56">
        <f>'2.HACER PEDIDO ACA'!J314</f>
        <v>2650</v>
      </c>
      <c r="G314" s="77">
        <f>Tabla6[[#This Row],[CANTIDAD]]*Tabla6[[#This Row],[PRECIO]]</f>
        <v>0</v>
      </c>
    </row>
    <row r="315" spans="2:7" ht="20.399999999999999" hidden="1" x14ac:dyDescent="0.25">
      <c r="B315" s="80" t="s">
        <v>219</v>
      </c>
      <c r="C315" s="54">
        <v>97</v>
      </c>
      <c r="D315" s="55" t="s">
        <v>317</v>
      </c>
      <c r="E315" s="55">
        <f>'2.HACER PEDIDO ACA'!I315</f>
        <v>0</v>
      </c>
      <c r="F315" s="56">
        <f>'2.HACER PEDIDO ACA'!J315</f>
        <v>1000</v>
      </c>
      <c r="G315" s="77">
        <f>Tabla6[[#This Row],[CANTIDAD]]*Tabla6[[#This Row],[PRECIO]]</f>
        <v>0</v>
      </c>
    </row>
    <row r="316" spans="2:7" ht="20.399999999999999" hidden="1" x14ac:dyDescent="0.25">
      <c r="B316" s="80" t="s">
        <v>219</v>
      </c>
      <c r="C316" s="54">
        <v>98</v>
      </c>
      <c r="D316" s="55" t="s">
        <v>318</v>
      </c>
      <c r="E316" s="55">
        <f>'2.HACER PEDIDO ACA'!I316</f>
        <v>0</v>
      </c>
      <c r="F316" s="56">
        <f>'2.HACER PEDIDO ACA'!J316</f>
        <v>4500</v>
      </c>
      <c r="G316" s="77">
        <f>Tabla6[[#This Row],[CANTIDAD]]*Tabla6[[#This Row],[PRECIO]]</f>
        <v>0</v>
      </c>
    </row>
    <row r="317" spans="2:7" ht="20.399999999999999" hidden="1" x14ac:dyDescent="0.25">
      <c r="B317" s="80" t="s">
        <v>219</v>
      </c>
      <c r="C317" s="54">
        <v>99</v>
      </c>
      <c r="D317" s="55" t="s">
        <v>319</v>
      </c>
      <c r="E317" s="55">
        <f>'2.HACER PEDIDO ACA'!I317</f>
        <v>0</v>
      </c>
      <c r="F317" s="56">
        <f>'2.HACER PEDIDO ACA'!J317</f>
        <v>3000</v>
      </c>
      <c r="G317" s="77">
        <f>Tabla6[[#This Row],[CANTIDAD]]*Tabla6[[#This Row],[PRECIO]]</f>
        <v>0</v>
      </c>
    </row>
    <row r="318" spans="2:7" ht="20.399999999999999" hidden="1" x14ac:dyDescent="0.25">
      <c r="B318" s="80" t="s">
        <v>219</v>
      </c>
      <c r="C318" s="54">
        <v>100</v>
      </c>
      <c r="D318" s="55" t="s">
        <v>320</v>
      </c>
      <c r="E318" s="55">
        <f>'2.HACER PEDIDO ACA'!I318</f>
        <v>0</v>
      </c>
      <c r="F318" s="56">
        <f>'2.HACER PEDIDO ACA'!J318</f>
        <v>3700</v>
      </c>
      <c r="G318" s="77">
        <f>Tabla6[[#This Row],[CANTIDAD]]*Tabla6[[#This Row],[PRECIO]]</f>
        <v>0</v>
      </c>
    </row>
    <row r="319" spans="2:7" ht="20.399999999999999" hidden="1" x14ac:dyDescent="0.25">
      <c r="B319" s="80" t="s">
        <v>219</v>
      </c>
      <c r="C319" s="54">
        <v>101</v>
      </c>
      <c r="D319" s="55" t="s">
        <v>321</v>
      </c>
      <c r="E319" s="55">
        <f>'2.HACER PEDIDO ACA'!I319</f>
        <v>0</v>
      </c>
      <c r="F319" s="56">
        <f>'2.HACER PEDIDO ACA'!J319</f>
        <v>2600</v>
      </c>
      <c r="G319" s="77">
        <f>Tabla6[[#This Row],[CANTIDAD]]*Tabla6[[#This Row],[PRECIO]]</f>
        <v>0</v>
      </c>
    </row>
    <row r="320" spans="2:7" ht="20.399999999999999" hidden="1" x14ac:dyDescent="0.25">
      <c r="B320" s="80" t="s">
        <v>219</v>
      </c>
      <c r="C320" s="54">
        <v>102</v>
      </c>
      <c r="D320" s="55" t="s">
        <v>322</v>
      </c>
      <c r="E320" s="55">
        <f>'2.HACER PEDIDO ACA'!I320</f>
        <v>0</v>
      </c>
      <c r="F320" s="56">
        <f>'2.HACER PEDIDO ACA'!J320</f>
        <v>3690</v>
      </c>
      <c r="G320" s="77">
        <f>Tabla6[[#This Row],[CANTIDAD]]*Tabla6[[#This Row],[PRECIO]]</f>
        <v>0</v>
      </c>
    </row>
    <row r="321" spans="2:7" ht="20.399999999999999" hidden="1" x14ac:dyDescent="0.25">
      <c r="B321" s="80" t="s">
        <v>219</v>
      </c>
      <c r="C321" s="54">
        <v>103</v>
      </c>
      <c r="D321" s="55" t="s">
        <v>323</v>
      </c>
      <c r="E321" s="55">
        <f>'2.HACER PEDIDO ACA'!I321</f>
        <v>0</v>
      </c>
      <c r="F321" s="56">
        <f>'2.HACER PEDIDO ACA'!J321</f>
        <v>2500</v>
      </c>
      <c r="G321" s="77">
        <f>Tabla6[[#This Row],[CANTIDAD]]*Tabla6[[#This Row],[PRECIO]]</f>
        <v>0</v>
      </c>
    </row>
    <row r="322" spans="2:7" ht="20.399999999999999" hidden="1" x14ac:dyDescent="0.25">
      <c r="B322" s="80" t="s">
        <v>219</v>
      </c>
      <c r="C322" s="54">
        <v>104</v>
      </c>
      <c r="D322" s="55" t="s">
        <v>324</v>
      </c>
      <c r="E322" s="55">
        <f>'2.HACER PEDIDO ACA'!I322</f>
        <v>0</v>
      </c>
      <c r="F322" s="56">
        <f>'2.HACER PEDIDO ACA'!J322</f>
        <v>2000</v>
      </c>
      <c r="G322" s="77">
        <f>Tabla6[[#This Row],[CANTIDAD]]*Tabla6[[#This Row],[PRECIO]]</f>
        <v>0</v>
      </c>
    </row>
    <row r="323" spans="2:7" ht="20.399999999999999" hidden="1" x14ac:dyDescent="0.25">
      <c r="B323" s="80" t="s">
        <v>219</v>
      </c>
      <c r="C323" s="54">
        <v>105</v>
      </c>
      <c r="D323" s="55" t="s">
        <v>325</v>
      </c>
      <c r="E323" s="55">
        <f>'2.HACER PEDIDO ACA'!I323</f>
        <v>0</v>
      </c>
      <c r="F323" s="56">
        <f>'2.HACER PEDIDO ACA'!J323</f>
        <v>2000</v>
      </c>
      <c r="G323" s="77">
        <f>Tabla6[[#This Row],[CANTIDAD]]*Tabla6[[#This Row],[PRECIO]]</f>
        <v>0</v>
      </c>
    </row>
    <row r="324" spans="2:7" ht="20.399999999999999" hidden="1" x14ac:dyDescent="0.25">
      <c r="B324" s="80" t="s">
        <v>219</v>
      </c>
      <c r="C324" s="54">
        <v>106</v>
      </c>
      <c r="D324" s="55" t="s">
        <v>326</v>
      </c>
      <c r="E324" s="55">
        <f>'2.HACER PEDIDO ACA'!I324</f>
        <v>0</v>
      </c>
      <c r="F324" s="56">
        <f>'2.HACER PEDIDO ACA'!J324</f>
        <v>1200</v>
      </c>
      <c r="G324" s="77">
        <f>Tabla6[[#This Row],[CANTIDAD]]*Tabla6[[#This Row],[PRECIO]]</f>
        <v>0</v>
      </c>
    </row>
    <row r="325" spans="2:7" ht="20.399999999999999" hidden="1" x14ac:dyDescent="0.25">
      <c r="B325" s="80" t="s">
        <v>219</v>
      </c>
      <c r="C325" s="54">
        <v>107</v>
      </c>
      <c r="D325" s="55" t="s">
        <v>327</v>
      </c>
      <c r="E325" s="55">
        <f>'2.HACER PEDIDO ACA'!I325</f>
        <v>0</v>
      </c>
      <c r="F325" s="56">
        <f>'2.HACER PEDIDO ACA'!J325</f>
        <v>1400</v>
      </c>
      <c r="G325" s="77">
        <f>Tabla6[[#This Row],[CANTIDAD]]*Tabla6[[#This Row],[PRECIO]]</f>
        <v>0</v>
      </c>
    </row>
    <row r="326" spans="2:7" ht="20.399999999999999" hidden="1" x14ac:dyDescent="0.25">
      <c r="B326" s="80" t="s">
        <v>219</v>
      </c>
      <c r="C326" s="54">
        <v>108</v>
      </c>
      <c r="D326" s="55" t="s">
        <v>328</v>
      </c>
      <c r="E326" s="55">
        <f>'2.HACER PEDIDO ACA'!I326</f>
        <v>0</v>
      </c>
      <c r="F326" s="56">
        <f>'2.HACER PEDIDO ACA'!J326</f>
        <v>1700</v>
      </c>
      <c r="G326" s="77">
        <f>Tabla6[[#This Row],[CANTIDAD]]*Tabla6[[#This Row],[PRECIO]]</f>
        <v>0</v>
      </c>
    </row>
    <row r="327" spans="2:7" ht="20.399999999999999" hidden="1" x14ac:dyDescent="0.25">
      <c r="B327" s="80" t="s">
        <v>219</v>
      </c>
      <c r="C327" s="54">
        <v>109</v>
      </c>
      <c r="D327" s="55" t="s">
        <v>329</v>
      </c>
      <c r="E327" s="55">
        <f>'2.HACER PEDIDO ACA'!I327</f>
        <v>0</v>
      </c>
      <c r="F327" s="56">
        <f>'2.HACER PEDIDO ACA'!J327</f>
        <v>2100</v>
      </c>
      <c r="G327" s="77">
        <f>Tabla6[[#This Row],[CANTIDAD]]*Tabla6[[#This Row],[PRECIO]]</f>
        <v>0</v>
      </c>
    </row>
    <row r="328" spans="2:7" ht="20.399999999999999" hidden="1" x14ac:dyDescent="0.25">
      <c r="B328" s="80" t="s">
        <v>219</v>
      </c>
      <c r="C328" s="54">
        <v>110</v>
      </c>
      <c r="D328" s="55" t="s">
        <v>330</v>
      </c>
      <c r="E328" s="55">
        <f>'2.HACER PEDIDO ACA'!I328</f>
        <v>0</v>
      </c>
      <c r="F328" s="56">
        <f>'2.HACER PEDIDO ACA'!J328</f>
        <v>5700</v>
      </c>
      <c r="G328" s="77">
        <f>Tabla6[[#This Row],[CANTIDAD]]*Tabla6[[#This Row],[PRECIO]]</f>
        <v>0</v>
      </c>
    </row>
    <row r="329" spans="2:7" ht="20.399999999999999" hidden="1" x14ac:dyDescent="0.25">
      <c r="B329" s="80" t="s">
        <v>219</v>
      </c>
      <c r="C329" s="54">
        <v>111</v>
      </c>
      <c r="D329" s="55" t="s">
        <v>331</v>
      </c>
      <c r="E329" s="55">
        <f>'2.HACER PEDIDO ACA'!I329</f>
        <v>0</v>
      </c>
      <c r="F329" s="56">
        <f>'2.HACER PEDIDO ACA'!J329</f>
        <v>10000</v>
      </c>
      <c r="G329" s="77">
        <f>Tabla6[[#This Row],[CANTIDAD]]*Tabla6[[#This Row],[PRECIO]]</f>
        <v>0</v>
      </c>
    </row>
    <row r="330" spans="2:7" ht="20.399999999999999" hidden="1" x14ac:dyDescent="0.25">
      <c r="B330" s="80" t="s">
        <v>219</v>
      </c>
      <c r="C330" s="54">
        <v>112</v>
      </c>
      <c r="D330" s="55" t="s">
        <v>332</v>
      </c>
      <c r="E330" s="55">
        <f>'2.HACER PEDIDO ACA'!I330</f>
        <v>0</v>
      </c>
      <c r="F330" s="56">
        <f>'2.HACER PEDIDO ACA'!J330</f>
        <v>3100</v>
      </c>
      <c r="G330" s="77">
        <f>Tabla6[[#This Row],[CANTIDAD]]*Tabla6[[#This Row],[PRECIO]]</f>
        <v>0</v>
      </c>
    </row>
    <row r="331" spans="2:7" ht="20.399999999999999" hidden="1" x14ac:dyDescent="0.25">
      <c r="B331" s="80" t="s">
        <v>219</v>
      </c>
      <c r="C331" s="54">
        <v>113</v>
      </c>
      <c r="D331" s="55" t="s">
        <v>333</v>
      </c>
      <c r="E331" s="55">
        <f>'2.HACER PEDIDO ACA'!I331</f>
        <v>0</v>
      </c>
      <c r="F331" s="56">
        <f>'2.HACER PEDIDO ACA'!J331</f>
        <v>7500</v>
      </c>
      <c r="G331" s="77">
        <f>Tabla6[[#This Row],[CANTIDAD]]*Tabla6[[#This Row],[PRECIO]]</f>
        <v>0</v>
      </c>
    </row>
    <row r="332" spans="2:7" ht="21" hidden="1" thickBot="1" x14ac:dyDescent="0.3">
      <c r="B332" s="81" t="s">
        <v>219</v>
      </c>
      <c r="C332" s="82">
        <v>114</v>
      </c>
      <c r="D332" s="83" t="s">
        <v>334</v>
      </c>
      <c r="E332" s="83">
        <f>'2.HACER PEDIDO ACA'!I332</f>
        <v>0</v>
      </c>
      <c r="F332" s="84">
        <f>'2.HACER PEDIDO ACA'!J332</f>
        <v>4500</v>
      </c>
      <c r="G332" s="85">
        <f>Tabla6[[#This Row],[CANTIDAD]]*Tabla6[[#This Row],[PRECIO]]</f>
        <v>0</v>
      </c>
    </row>
    <row r="333" spans="2:7" ht="20.399999999999999" hidden="1" x14ac:dyDescent="0.25">
      <c r="B333" s="34" t="s">
        <v>219</v>
      </c>
      <c r="C333" s="67">
        <v>115</v>
      </c>
      <c r="D333" s="41" t="s">
        <v>335</v>
      </c>
      <c r="E333" s="41">
        <f>'2.HACER PEDIDO ACA'!I333</f>
        <v>0</v>
      </c>
      <c r="F333" s="39">
        <f>'2.HACER PEDIDO ACA'!J333</f>
        <v>2500</v>
      </c>
      <c r="G333" s="68">
        <f>Tabla6[[#This Row],[CANTIDAD]]*Tabla6[[#This Row],[PRECIO]]</f>
        <v>0</v>
      </c>
    </row>
    <row r="334" spans="2:7" ht="20.399999999999999" hidden="1" x14ac:dyDescent="0.25">
      <c r="B334" s="63" t="s">
        <v>219</v>
      </c>
      <c r="C334" s="54">
        <v>116</v>
      </c>
      <c r="D334" s="55" t="s">
        <v>336</v>
      </c>
      <c r="E334" s="55">
        <f>'2.HACER PEDIDO ACA'!I334</f>
        <v>0</v>
      </c>
      <c r="F334" s="56">
        <f>'2.HACER PEDIDO ACA'!J334</f>
        <v>14500</v>
      </c>
      <c r="G334" s="57">
        <f>Tabla6[[#This Row],[CANTIDAD]]*Tabla6[[#This Row],[PRECIO]]</f>
        <v>0</v>
      </c>
    </row>
    <row r="335" spans="2:7" ht="20.399999999999999" hidden="1" x14ac:dyDescent="0.25">
      <c r="B335" s="63" t="s">
        <v>219</v>
      </c>
      <c r="C335" s="54">
        <v>117</v>
      </c>
      <c r="D335" s="55" t="s">
        <v>337</v>
      </c>
      <c r="E335" s="55">
        <f>'2.HACER PEDIDO ACA'!I335</f>
        <v>0</v>
      </c>
      <c r="F335" s="56">
        <f>'2.HACER PEDIDO ACA'!J335</f>
        <v>3900</v>
      </c>
      <c r="G335" s="57">
        <f>Tabla6[[#This Row],[CANTIDAD]]*Tabla6[[#This Row],[PRECIO]]</f>
        <v>0</v>
      </c>
    </row>
    <row r="336" spans="2:7" ht="20.399999999999999" hidden="1" x14ac:dyDescent="0.25">
      <c r="B336" s="63" t="s">
        <v>219</v>
      </c>
      <c r="C336" s="54">
        <v>118</v>
      </c>
      <c r="D336" s="55" t="s">
        <v>338</v>
      </c>
      <c r="E336" s="55">
        <f>'2.HACER PEDIDO ACA'!I336</f>
        <v>0</v>
      </c>
      <c r="F336" s="56">
        <f>'2.HACER PEDIDO ACA'!J336</f>
        <v>2500</v>
      </c>
      <c r="G336" s="57">
        <f>Tabla6[[#This Row],[CANTIDAD]]*Tabla6[[#This Row],[PRECIO]]</f>
        <v>0</v>
      </c>
    </row>
    <row r="337" spans="2:7" ht="20.399999999999999" hidden="1" x14ac:dyDescent="0.25">
      <c r="B337" s="63" t="s">
        <v>219</v>
      </c>
      <c r="C337" s="54">
        <v>119</v>
      </c>
      <c r="D337" s="55" t="s">
        <v>339</v>
      </c>
      <c r="E337" s="55">
        <f>'2.HACER PEDIDO ACA'!I337</f>
        <v>0</v>
      </c>
      <c r="F337" s="56">
        <f>'2.HACER PEDIDO ACA'!J337</f>
        <v>800</v>
      </c>
      <c r="G337" s="57">
        <f>Tabla6[[#This Row],[CANTIDAD]]*Tabla6[[#This Row],[PRECIO]]</f>
        <v>0</v>
      </c>
    </row>
    <row r="338" spans="2:7" ht="20.399999999999999" hidden="1" x14ac:dyDescent="0.25">
      <c r="B338" s="63" t="s">
        <v>219</v>
      </c>
      <c r="C338" s="54">
        <v>120</v>
      </c>
      <c r="D338" s="55" t="s">
        <v>340</v>
      </c>
      <c r="E338" s="55">
        <f>'2.HACER PEDIDO ACA'!I338</f>
        <v>0</v>
      </c>
      <c r="F338" s="56">
        <f>'2.HACER PEDIDO ACA'!J338</f>
        <v>2800</v>
      </c>
      <c r="G338" s="57">
        <f>Tabla6[[#This Row],[CANTIDAD]]*Tabla6[[#This Row],[PRECIO]]</f>
        <v>0</v>
      </c>
    </row>
    <row r="339" spans="2:7" ht="20.399999999999999" hidden="1" x14ac:dyDescent="0.25">
      <c r="B339" s="63" t="s">
        <v>219</v>
      </c>
      <c r="C339" s="54">
        <v>121</v>
      </c>
      <c r="D339" s="55" t="s">
        <v>341</v>
      </c>
      <c r="E339" s="55">
        <f>'2.HACER PEDIDO ACA'!I339</f>
        <v>0</v>
      </c>
      <c r="F339" s="56">
        <f>'2.HACER PEDIDO ACA'!J339</f>
        <v>350</v>
      </c>
      <c r="G339" s="57">
        <f>Tabla6[[#This Row],[CANTIDAD]]*Tabla6[[#This Row],[PRECIO]]</f>
        <v>0</v>
      </c>
    </row>
    <row r="340" spans="2:7" ht="20.399999999999999" hidden="1" x14ac:dyDescent="0.25">
      <c r="B340" s="63" t="s">
        <v>219</v>
      </c>
      <c r="C340" s="54">
        <v>122</v>
      </c>
      <c r="D340" s="55" t="s">
        <v>342</v>
      </c>
      <c r="E340" s="55">
        <f>'2.HACER PEDIDO ACA'!I340</f>
        <v>0</v>
      </c>
      <c r="F340" s="56">
        <f>'2.HACER PEDIDO ACA'!J340</f>
        <v>1200</v>
      </c>
      <c r="G340" s="57">
        <f>Tabla6[[#This Row],[CANTIDAD]]*Tabla6[[#This Row],[PRECIO]]</f>
        <v>0</v>
      </c>
    </row>
    <row r="341" spans="2:7" ht="20.399999999999999" hidden="1" x14ac:dyDescent="0.25">
      <c r="B341" s="63" t="s">
        <v>219</v>
      </c>
      <c r="C341" s="54">
        <v>123</v>
      </c>
      <c r="D341" s="55" t="s">
        <v>343</v>
      </c>
      <c r="E341" s="55">
        <f>'2.HACER PEDIDO ACA'!I341</f>
        <v>0</v>
      </c>
      <c r="F341" s="56">
        <f>'2.HACER PEDIDO ACA'!J341</f>
        <v>5000</v>
      </c>
      <c r="G341" s="57">
        <f>Tabla6[[#This Row],[CANTIDAD]]*Tabla6[[#This Row],[PRECIO]]</f>
        <v>0</v>
      </c>
    </row>
    <row r="342" spans="2:7" ht="20.399999999999999" hidden="1" x14ac:dyDescent="0.25">
      <c r="B342" s="63" t="s">
        <v>219</v>
      </c>
      <c r="C342" s="54">
        <v>124</v>
      </c>
      <c r="D342" s="55" t="s">
        <v>344</v>
      </c>
      <c r="E342" s="55">
        <f>'2.HACER PEDIDO ACA'!I342</f>
        <v>0</v>
      </c>
      <c r="F342" s="56">
        <f>'2.HACER PEDIDO ACA'!J342</f>
        <v>4000</v>
      </c>
      <c r="G342" s="57">
        <f>Tabla6[[#This Row],[CANTIDAD]]*Tabla6[[#This Row],[PRECIO]]</f>
        <v>0</v>
      </c>
    </row>
    <row r="343" spans="2:7" ht="20.399999999999999" hidden="1" x14ac:dyDescent="0.25">
      <c r="B343" s="63" t="s">
        <v>219</v>
      </c>
      <c r="C343" s="54">
        <v>125</v>
      </c>
      <c r="D343" s="55" t="s">
        <v>345</v>
      </c>
      <c r="E343" s="55">
        <f>'2.HACER PEDIDO ACA'!I343</f>
        <v>0</v>
      </c>
      <c r="F343" s="56">
        <f>'2.HACER PEDIDO ACA'!J343</f>
        <v>2200</v>
      </c>
      <c r="G343" s="57">
        <f>Tabla6[[#This Row],[CANTIDAD]]*Tabla6[[#This Row],[PRECIO]]</f>
        <v>0</v>
      </c>
    </row>
    <row r="344" spans="2:7" ht="20.399999999999999" hidden="1" x14ac:dyDescent="0.25">
      <c r="B344" s="63" t="s">
        <v>219</v>
      </c>
      <c r="C344" s="54">
        <v>126</v>
      </c>
      <c r="D344" s="55" t="s">
        <v>346</v>
      </c>
      <c r="E344" s="55">
        <f>'2.HACER PEDIDO ACA'!I344</f>
        <v>0</v>
      </c>
      <c r="F344" s="56">
        <f>'2.HACER PEDIDO ACA'!J344</f>
        <v>1700</v>
      </c>
      <c r="G344" s="57">
        <f>Tabla6[[#This Row],[CANTIDAD]]*Tabla6[[#This Row],[PRECIO]]</f>
        <v>0</v>
      </c>
    </row>
    <row r="345" spans="2:7" ht="20.399999999999999" hidden="1" x14ac:dyDescent="0.25">
      <c r="B345" s="63" t="s">
        <v>219</v>
      </c>
      <c r="C345" s="54">
        <v>127</v>
      </c>
      <c r="D345" s="55" t="s">
        <v>347</v>
      </c>
      <c r="E345" s="55">
        <f>'2.HACER PEDIDO ACA'!I345</f>
        <v>0</v>
      </c>
      <c r="F345" s="56">
        <f>'2.HACER PEDIDO ACA'!J345</f>
        <v>6000</v>
      </c>
      <c r="G345" s="57">
        <f>Tabla6[[#This Row],[CANTIDAD]]*Tabla6[[#This Row],[PRECIO]]</f>
        <v>0</v>
      </c>
    </row>
    <row r="346" spans="2:7" ht="20.399999999999999" hidden="1" x14ac:dyDescent="0.25">
      <c r="B346" s="63" t="s">
        <v>219</v>
      </c>
      <c r="C346" s="54">
        <v>128</v>
      </c>
      <c r="D346" s="55" t="s">
        <v>348</v>
      </c>
      <c r="E346" s="55">
        <f>'2.HACER PEDIDO ACA'!I346</f>
        <v>0</v>
      </c>
      <c r="F346" s="56">
        <f>'2.HACER PEDIDO ACA'!J346</f>
        <v>5500</v>
      </c>
      <c r="G346" s="57">
        <f>Tabla6[[#This Row],[CANTIDAD]]*Tabla6[[#This Row],[PRECIO]]</f>
        <v>0</v>
      </c>
    </row>
    <row r="347" spans="2:7" ht="20.399999999999999" hidden="1" x14ac:dyDescent="0.25">
      <c r="B347" s="63" t="s">
        <v>219</v>
      </c>
      <c r="C347" s="54">
        <v>129</v>
      </c>
      <c r="D347" s="55" t="s">
        <v>349</v>
      </c>
      <c r="E347" s="55">
        <f>'2.HACER PEDIDO ACA'!I347</f>
        <v>0</v>
      </c>
      <c r="F347" s="56">
        <f>'2.HACER PEDIDO ACA'!J347</f>
        <v>7800</v>
      </c>
      <c r="G347" s="57">
        <f>Tabla6[[#This Row],[CANTIDAD]]*Tabla6[[#This Row],[PRECIO]]</f>
        <v>0</v>
      </c>
    </row>
    <row r="348" spans="2:7" ht="20.399999999999999" hidden="1" x14ac:dyDescent="0.25">
      <c r="B348" s="63" t="s">
        <v>219</v>
      </c>
      <c r="C348" s="54">
        <v>130</v>
      </c>
      <c r="D348" s="55" t="s">
        <v>350</v>
      </c>
      <c r="E348" s="55">
        <f>'2.HACER PEDIDO ACA'!I348</f>
        <v>0</v>
      </c>
      <c r="F348" s="56">
        <f>'2.HACER PEDIDO ACA'!J348</f>
        <v>11500</v>
      </c>
      <c r="G348" s="57">
        <f>Tabla6[[#This Row],[CANTIDAD]]*Tabla6[[#This Row],[PRECIO]]</f>
        <v>0</v>
      </c>
    </row>
    <row r="349" spans="2:7" ht="20.399999999999999" hidden="1" x14ac:dyDescent="0.25">
      <c r="B349" s="63" t="s">
        <v>219</v>
      </c>
      <c r="C349" s="54">
        <v>131</v>
      </c>
      <c r="D349" s="55" t="s">
        <v>351</v>
      </c>
      <c r="E349" s="55">
        <f>'2.HACER PEDIDO ACA'!I349</f>
        <v>0</v>
      </c>
      <c r="F349" s="56">
        <f>'2.HACER PEDIDO ACA'!J349</f>
        <v>13500</v>
      </c>
      <c r="G349" s="57">
        <f>Tabla6[[#This Row],[CANTIDAD]]*Tabla6[[#This Row],[PRECIO]]</f>
        <v>0</v>
      </c>
    </row>
    <row r="350" spans="2:7" ht="20.399999999999999" hidden="1" x14ac:dyDescent="0.25">
      <c r="B350" s="63" t="s">
        <v>219</v>
      </c>
      <c r="C350" s="54">
        <v>132</v>
      </c>
      <c r="D350" s="55" t="s">
        <v>352</v>
      </c>
      <c r="E350" s="55">
        <f>'2.HACER PEDIDO ACA'!I350</f>
        <v>0</v>
      </c>
      <c r="F350" s="56">
        <f>'2.HACER PEDIDO ACA'!J350</f>
        <v>5200</v>
      </c>
      <c r="G350" s="57">
        <f>Tabla6[[#This Row],[CANTIDAD]]*Tabla6[[#This Row],[PRECIO]]</f>
        <v>0</v>
      </c>
    </row>
    <row r="351" spans="2:7" ht="20.399999999999999" hidden="1" x14ac:dyDescent="0.25">
      <c r="B351" s="63" t="s">
        <v>219</v>
      </c>
      <c r="C351" s="54">
        <v>133</v>
      </c>
      <c r="D351" s="55" t="s">
        <v>353</v>
      </c>
      <c r="E351" s="55">
        <f>'2.HACER PEDIDO ACA'!I351</f>
        <v>0</v>
      </c>
      <c r="F351" s="56">
        <f>'2.HACER PEDIDO ACA'!J351</f>
        <v>5500</v>
      </c>
      <c r="G351" s="57">
        <f>Tabla6[[#This Row],[CANTIDAD]]*Tabla6[[#This Row],[PRECIO]]</f>
        <v>0</v>
      </c>
    </row>
    <row r="352" spans="2:7" ht="20.399999999999999" hidden="1" x14ac:dyDescent="0.25">
      <c r="B352" s="63" t="s">
        <v>219</v>
      </c>
      <c r="C352" s="54">
        <v>134</v>
      </c>
      <c r="D352" s="55" t="s">
        <v>354</v>
      </c>
      <c r="E352" s="55">
        <f>'2.HACER PEDIDO ACA'!I352</f>
        <v>0</v>
      </c>
      <c r="F352" s="56">
        <f>'2.HACER PEDIDO ACA'!J352</f>
        <v>2000</v>
      </c>
      <c r="G352" s="57">
        <f>Tabla6[[#This Row],[CANTIDAD]]*Tabla6[[#This Row],[PRECIO]]</f>
        <v>0</v>
      </c>
    </row>
    <row r="353" spans="2:7" ht="20.399999999999999" hidden="1" x14ac:dyDescent="0.25">
      <c r="B353" s="63" t="s">
        <v>219</v>
      </c>
      <c r="C353" s="54">
        <v>135</v>
      </c>
      <c r="D353" s="55" t="s">
        <v>355</v>
      </c>
      <c r="E353" s="55">
        <f>'2.HACER PEDIDO ACA'!I353</f>
        <v>0</v>
      </c>
      <c r="F353" s="56">
        <f>'2.HACER PEDIDO ACA'!J353</f>
        <v>5500</v>
      </c>
      <c r="G353" s="57">
        <f>Tabla6[[#This Row],[CANTIDAD]]*Tabla6[[#This Row],[PRECIO]]</f>
        <v>0</v>
      </c>
    </row>
    <row r="354" spans="2:7" ht="20.399999999999999" hidden="1" x14ac:dyDescent="0.25">
      <c r="B354" s="63" t="s">
        <v>219</v>
      </c>
      <c r="C354" s="54">
        <v>136</v>
      </c>
      <c r="D354" s="55" t="s">
        <v>356</v>
      </c>
      <c r="E354" s="55">
        <f>'2.HACER PEDIDO ACA'!I354</f>
        <v>0</v>
      </c>
      <c r="F354" s="56">
        <f>'2.HACER PEDIDO ACA'!J354</f>
        <v>6500</v>
      </c>
      <c r="G354" s="57">
        <f>Tabla6[[#This Row],[CANTIDAD]]*Tabla6[[#This Row],[PRECIO]]</f>
        <v>0</v>
      </c>
    </row>
    <row r="355" spans="2:7" ht="20.399999999999999" hidden="1" x14ac:dyDescent="0.25">
      <c r="B355" s="63" t="s">
        <v>219</v>
      </c>
      <c r="C355" s="54">
        <v>137</v>
      </c>
      <c r="D355" s="55" t="s">
        <v>357</v>
      </c>
      <c r="E355" s="55">
        <f>'2.HACER PEDIDO ACA'!I355</f>
        <v>0</v>
      </c>
      <c r="F355" s="56">
        <f>'2.HACER PEDIDO ACA'!J355</f>
        <v>13400</v>
      </c>
      <c r="G355" s="57">
        <f>Tabla6[[#This Row],[CANTIDAD]]*Tabla6[[#This Row],[PRECIO]]</f>
        <v>0</v>
      </c>
    </row>
    <row r="356" spans="2:7" ht="20.399999999999999" hidden="1" x14ac:dyDescent="0.25">
      <c r="B356" s="63" t="s">
        <v>219</v>
      </c>
      <c r="C356" s="54">
        <v>138</v>
      </c>
      <c r="D356" s="55" t="s">
        <v>358</v>
      </c>
      <c r="E356" s="55">
        <f>'2.HACER PEDIDO ACA'!I356</f>
        <v>0</v>
      </c>
      <c r="F356" s="56">
        <f>'2.HACER PEDIDO ACA'!J356</f>
        <v>27500</v>
      </c>
      <c r="G356" s="57">
        <f>Tabla6[[#This Row],[CANTIDAD]]*Tabla6[[#This Row],[PRECIO]]</f>
        <v>0</v>
      </c>
    </row>
    <row r="357" spans="2:7" ht="20.399999999999999" hidden="1" x14ac:dyDescent="0.25">
      <c r="B357" s="63" t="s">
        <v>219</v>
      </c>
      <c r="C357" s="54">
        <v>139</v>
      </c>
      <c r="D357" s="55" t="s">
        <v>359</v>
      </c>
      <c r="E357" s="55">
        <f>'2.HACER PEDIDO ACA'!I357</f>
        <v>0</v>
      </c>
      <c r="F357" s="56">
        <f>'2.HACER PEDIDO ACA'!J357</f>
        <v>3500</v>
      </c>
      <c r="G357" s="57">
        <f>Tabla6[[#This Row],[CANTIDAD]]*Tabla6[[#This Row],[PRECIO]]</f>
        <v>0</v>
      </c>
    </row>
    <row r="358" spans="2:7" ht="20.399999999999999" hidden="1" x14ac:dyDescent="0.25">
      <c r="B358" s="63" t="s">
        <v>219</v>
      </c>
      <c r="C358" s="54">
        <v>140</v>
      </c>
      <c r="D358" s="55" t="s">
        <v>360</v>
      </c>
      <c r="E358" s="55">
        <f>'2.HACER PEDIDO ACA'!I358</f>
        <v>0</v>
      </c>
      <c r="F358" s="56">
        <f>'2.HACER PEDIDO ACA'!J358</f>
        <v>4500</v>
      </c>
      <c r="G358" s="57">
        <f>Tabla6[[#This Row],[CANTIDAD]]*Tabla6[[#This Row],[PRECIO]]</f>
        <v>0</v>
      </c>
    </row>
    <row r="359" spans="2:7" ht="20.399999999999999" hidden="1" x14ac:dyDescent="0.25">
      <c r="B359" s="63" t="s">
        <v>219</v>
      </c>
      <c r="C359" s="54">
        <v>141</v>
      </c>
      <c r="D359" s="55" t="s">
        <v>361</v>
      </c>
      <c r="E359" s="55">
        <f>'2.HACER PEDIDO ACA'!I359</f>
        <v>0</v>
      </c>
      <c r="F359" s="56">
        <f>'2.HACER PEDIDO ACA'!J359</f>
        <v>1000</v>
      </c>
      <c r="G359" s="57">
        <f>Tabla6[[#This Row],[CANTIDAD]]*Tabla6[[#This Row],[PRECIO]]</f>
        <v>0</v>
      </c>
    </row>
    <row r="360" spans="2:7" ht="20.399999999999999" hidden="1" x14ac:dyDescent="0.25">
      <c r="B360" s="63" t="s">
        <v>219</v>
      </c>
      <c r="C360" s="54">
        <v>142</v>
      </c>
      <c r="D360" s="55" t="s">
        <v>362</v>
      </c>
      <c r="E360" s="55">
        <f>'2.HACER PEDIDO ACA'!I360</f>
        <v>0</v>
      </c>
      <c r="F360" s="56">
        <f>'2.HACER PEDIDO ACA'!J360</f>
        <v>1500</v>
      </c>
      <c r="G360" s="57">
        <f>Tabla6[[#This Row],[CANTIDAD]]*Tabla6[[#This Row],[PRECIO]]</f>
        <v>0</v>
      </c>
    </row>
    <row r="361" spans="2:7" ht="20.399999999999999" hidden="1" x14ac:dyDescent="0.25">
      <c r="B361" s="63" t="s">
        <v>219</v>
      </c>
      <c r="C361" s="54">
        <v>143</v>
      </c>
      <c r="D361" s="55" t="s">
        <v>363</v>
      </c>
      <c r="E361" s="55">
        <f>'2.HACER PEDIDO ACA'!I361</f>
        <v>0</v>
      </c>
      <c r="F361" s="56">
        <f>'2.HACER PEDIDO ACA'!J361</f>
        <v>320</v>
      </c>
      <c r="G361" s="57">
        <f>Tabla6[[#This Row],[CANTIDAD]]*Tabla6[[#This Row],[PRECIO]]</f>
        <v>0</v>
      </c>
    </row>
    <row r="362" spans="2:7" ht="20.399999999999999" hidden="1" x14ac:dyDescent="0.25">
      <c r="B362" s="63" t="s">
        <v>219</v>
      </c>
      <c r="C362" s="54">
        <v>144</v>
      </c>
      <c r="D362" s="55" t="s">
        <v>364</v>
      </c>
      <c r="E362" s="55">
        <f>'2.HACER PEDIDO ACA'!I362</f>
        <v>0</v>
      </c>
      <c r="F362" s="56">
        <f>'2.HACER PEDIDO ACA'!J362</f>
        <v>640</v>
      </c>
      <c r="G362" s="57">
        <f>Tabla6[[#This Row],[CANTIDAD]]*Tabla6[[#This Row],[PRECIO]]</f>
        <v>0</v>
      </c>
    </row>
    <row r="363" spans="2:7" ht="20.399999999999999" hidden="1" x14ac:dyDescent="0.25">
      <c r="B363" s="63" t="s">
        <v>219</v>
      </c>
      <c r="C363" s="54">
        <v>145</v>
      </c>
      <c r="D363" s="55" t="s">
        <v>365</v>
      </c>
      <c r="E363" s="55">
        <f>'2.HACER PEDIDO ACA'!I363</f>
        <v>0</v>
      </c>
      <c r="F363" s="56">
        <f>'2.HACER PEDIDO ACA'!J363</f>
        <v>800</v>
      </c>
      <c r="G363" s="57">
        <f>Tabla6[[#This Row],[CANTIDAD]]*Tabla6[[#This Row],[PRECIO]]</f>
        <v>0</v>
      </c>
    </row>
    <row r="364" spans="2:7" ht="20.399999999999999" hidden="1" x14ac:dyDescent="0.25">
      <c r="B364" s="63" t="s">
        <v>219</v>
      </c>
      <c r="C364" s="54">
        <v>146</v>
      </c>
      <c r="D364" s="55" t="s">
        <v>366</v>
      </c>
      <c r="E364" s="55">
        <f>'2.HACER PEDIDO ACA'!I364</f>
        <v>0</v>
      </c>
      <c r="F364" s="56">
        <f>'2.HACER PEDIDO ACA'!J364</f>
        <v>1450</v>
      </c>
      <c r="G364" s="57">
        <f>Tabla6[[#This Row],[CANTIDAD]]*Tabla6[[#This Row],[PRECIO]]</f>
        <v>0</v>
      </c>
    </row>
    <row r="365" spans="2:7" ht="20.399999999999999" hidden="1" x14ac:dyDescent="0.25">
      <c r="B365" s="63" t="s">
        <v>219</v>
      </c>
      <c r="C365" s="54">
        <v>147</v>
      </c>
      <c r="D365" s="55" t="s">
        <v>367</v>
      </c>
      <c r="E365" s="55">
        <f>'2.HACER PEDIDO ACA'!I365</f>
        <v>0</v>
      </c>
      <c r="F365" s="56">
        <f>'2.HACER PEDIDO ACA'!J365</f>
        <v>2100</v>
      </c>
      <c r="G365" s="57">
        <f>Tabla6[[#This Row],[CANTIDAD]]*Tabla6[[#This Row],[PRECIO]]</f>
        <v>0</v>
      </c>
    </row>
    <row r="366" spans="2:7" ht="20.399999999999999" hidden="1" x14ac:dyDescent="0.25">
      <c r="B366" s="63" t="s">
        <v>219</v>
      </c>
      <c r="C366" s="54">
        <v>148</v>
      </c>
      <c r="D366" s="55" t="s">
        <v>368</v>
      </c>
      <c r="E366" s="55">
        <f>'2.HACER PEDIDO ACA'!I366</f>
        <v>0</v>
      </c>
      <c r="F366" s="56">
        <f>'2.HACER PEDIDO ACA'!J366</f>
        <v>1500</v>
      </c>
      <c r="G366" s="57">
        <f>Tabla6[[#This Row],[CANTIDAD]]*Tabla6[[#This Row],[PRECIO]]</f>
        <v>0</v>
      </c>
    </row>
    <row r="367" spans="2:7" ht="20.399999999999999" hidden="1" x14ac:dyDescent="0.25">
      <c r="B367" s="63" t="s">
        <v>219</v>
      </c>
      <c r="C367" s="54">
        <v>149</v>
      </c>
      <c r="D367" s="55" t="s">
        <v>369</v>
      </c>
      <c r="E367" s="55">
        <f>'2.HACER PEDIDO ACA'!I367</f>
        <v>0</v>
      </c>
      <c r="F367" s="56">
        <f>'2.HACER PEDIDO ACA'!J367</f>
        <v>320</v>
      </c>
      <c r="G367" s="57">
        <f>Tabla6[[#This Row],[CANTIDAD]]*Tabla6[[#This Row],[PRECIO]]</f>
        <v>0</v>
      </c>
    </row>
    <row r="368" spans="2:7" ht="20.399999999999999" hidden="1" x14ac:dyDescent="0.25">
      <c r="B368" s="63" t="s">
        <v>219</v>
      </c>
      <c r="C368" s="54">
        <v>150</v>
      </c>
      <c r="D368" s="55" t="s">
        <v>370</v>
      </c>
      <c r="E368" s="55">
        <f>'2.HACER PEDIDO ACA'!I368</f>
        <v>0</v>
      </c>
      <c r="F368" s="56">
        <f>'2.HACER PEDIDO ACA'!J368</f>
        <v>1800</v>
      </c>
      <c r="G368" s="57">
        <f>Tabla6[[#This Row],[CANTIDAD]]*Tabla6[[#This Row],[PRECIO]]</f>
        <v>0</v>
      </c>
    </row>
    <row r="369" spans="2:7" ht="20.399999999999999" hidden="1" x14ac:dyDescent="0.25">
      <c r="B369" s="63" t="s">
        <v>219</v>
      </c>
      <c r="C369" s="54">
        <v>151</v>
      </c>
      <c r="D369" s="55" t="s">
        <v>371</v>
      </c>
      <c r="E369" s="55">
        <f>'2.HACER PEDIDO ACA'!I369</f>
        <v>0</v>
      </c>
      <c r="F369" s="56">
        <f>'2.HACER PEDIDO ACA'!J369</f>
        <v>2000</v>
      </c>
      <c r="G369" s="57">
        <f>Tabla6[[#This Row],[CANTIDAD]]*Tabla6[[#This Row],[PRECIO]]</f>
        <v>0</v>
      </c>
    </row>
    <row r="370" spans="2:7" ht="20.399999999999999" hidden="1" x14ac:dyDescent="0.25">
      <c r="B370" s="63" t="s">
        <v>219</v>
      </c>
      <c r="C370" s="54">
        <v>152</v>
      </c>
      <c r="D370" s="55" t="s">
        <v>372</v>
      </c>
      <c r="E370" s="55">
        <f>'2.HACER PEDIDO ACA'!I370</f>
        <v>0</v>
      </c>
      <c r="F370" s="56">
        <f>'2.HACER PEDIDO ACA'!J370</f>
        <v>1050</v>
      </c>
      <c r="G370" s="57">
        <f>Tabla6[[#This Row],[CANTIDAD]]*Tabla6[[#This Row],[PRECIO]]</f>
        <v>0</v>
      </c>
    </row>
    <row r="371" spans="2:7" ht="20.399999999999999" hidden="1" x14ac:dyDescent="0.25">
      <c r="B371" s="63" t="s">
        <v>219</v>
      </c>
      <c r="C371" s="54">
        <v>153</v>
      </c>
      <c r="D371" s="55" t="s">
        <v>373</v>
      </c>
      <c r="E371" s="55">
        <f>'2.HACER PEDIDO ACA'!I371</f>
        <v>0</v>
      </c>
      <c r="F371" s="56">
        <f>'2.HACER PEDIDO ACA'!J371</f>
        <v>1000</v>
      </c>
      <c r="G371" s="57">
        <f>Tabla6[[#This Row],[CANTIDAD]]*Tabla6[[#This Row],[PRECIO]]</f>
        <v>0</v>
      </c>
    </row>
    <row r="372" spans="2:7" ht="20.399999999999999" hidden="1" x14ac:dyDescent="0.25">
      <c r="B372" s="63" t="s">
        <v>219</v>
      </c>
      <c r="C372" s="54">
        <v>154</v>
      </c>
      <c r="D372" s="55" t="s">
        <v>374</v>
      </c>
      <c r="E372" s="55">
        <f>'2.HACER PEDIDO ACA'!I372</f>
        <v>0</v>
      </c>
      <c r="F372" s="56">
        <f>'2.HACER PEDIDO ACA'!J372</f>
        <v>1050</v>
      </c>
      <c r="G372" s="57">
        <f>Tabla6[[#This Row],[CANTIDAD]]*Tabla6[[#This Row],[PRECIO]]</f>
        <v>0</v>
      </c>
    </row>
    <row r="373" spans="2:7" ht="20.399999999999999" hidden="1" x14ac:dyDescent="0.25">
      <c r="B373" s="63" t="s">
        <v>219</v>
      </c>
      <c r="C373" s="54">
        <v>155</v>
      </c>
      <c r="D373" s="55" t="s">
        <v>375</v>
      </c>
      <c r="E373" s="55">
        <f>'2.HACER PEDIDO ACA'!I373</f>
        <v>0</v>
      </c>
      <c r="F373" s="56">
        <f>'2.HACER PEDIDO ACA'!J373</f>
        <v>1500</v>
      </c>
      <c r="G373" s="57">
        <f>Tabla6[[#This Row],[CANTIDAD]]*Tabla6[[#This Row],[PRECIO]]</f>
        <v>0</v>
      </c>
    </row>
    <row r="374" spans="2:7" ht="20.399999999999999" hidden="1" x14ac:dyDescent="0.25">
      <c r="B374" s="63" t="s">
        <v>219</v>
      </c>
      <c r="C374" s="54">
        <v>156</v>
      </c>
      <c r="D374" s="55" t="s">
        <v>376</v>
      </c>
      <c r="E374" s="55">
        <f>'2.HACER PEDIDO ACA'!I374</f>
        <v>0</v>
      </c>
      <c r="F374" s="56">
        <f>'2.HACER PEDIDO ACA'!J374</f>
        <v>1990</v>
      </c>
      <c r="G374" s="57">
        <f>Tabla6[[#This Row],[CANTIDAD]]*Tabla6[[#This Row],[PRECIO]]</f>
        <v>0</v>
      </c>
    </row>
    <row r="375" spans="2:7" ht="20.399999999999999" hidden="1" x14ac:dyDescent="0.25">
      <c r="B375" s="63" t="s">
        <v>219</v>
      </c>
      <c r="C375" s="54">
        <v>157</v>
      </c>
      <c r="D375" s="55" t="s">
        <v>377</v>
      </c>
      <c r="E375" s="55">
        <f>'2.HACER PEDIDO ACA'!I375</f>
        <v>0</v>
      </c>
      <c r="F375" s="56">
        <f>'2.HACER PEDIDO ACA'!J375</f>
        <v>3500</v>
      </c>
      <c r="G375" s="57">
        <f>Tabla6[[#This Row],[CANTIDAD]]*Tabla6[[#This Row],[PRECIO]]</f>
        <v>0</v>
      </c>
    </row>
    <row r="376" spans="2:7" ht="20.399999999999999" hidden="1" x14ac:dyDescent="0.25">
      <c r="B376" s="63" t="s">
        <v>219</v>
      </c>
      <c r="C376" s="54">
        <v>158</v>
      </c>
      <c r="D376" s="55" t="s">
        <v>378</v>
      </c>
      <c r="E376" s="55">
        <f>'2.HACER PEDIDO ACA'!I376</f>
        <v>0</v>
      </c>
      <c r="F376" s="56">
        <f>'2.HACER PEDIDO ACA'!J376</f>
        <v>350</v>
      </c>
      <c r="G376" s="57">
        <f>Tabla6[[#This Row],[CANTIDAD]]*Tabla6[[#This Row],[PRECIO]]</f>
        <v>0</v>
      </c>
    </row>
    <row r="377" spans="2:7" ht="20.399999999999999" hidden="1" x14ac:dyDescent="0.25">
      <c r="B377" s="63" t="s">
        <v>219</v>
      </c>
      <c r="C377" s="54">
        <v>159</v>
      </c>
      <c r="D377" s="55" t="s">
        <v>379</v>
      </c>
      <c r="E377" s="55">
        <f>'2.HACER PEDIDO ACA'!I377</f>
        <v>0</v>
      </c>
      <c r="F377" s="56">
        <f>'2.HACER PEDIDO ACA'!J377</f>
        <v>4500</v>
      </c>
      <c r="G377" s="57">
        <f>Tabla6[[#This Row],[CANTIDAD]]*Tabla6[[#This Row],[PRECIO]]</f>
        <v>0</v>
      </c>
    </row>
    <row r="378" spans="2:7" ht="20.399999999999999" hidden="1" x14ac:dyDescent="0.25">
      <c r="B378" s="63" t="s">
        <v>219</v>
      </c>
      <c r="C378" s="54">
        <v>160</v>
      </c>
      <c r="D378" s="55" t="s">
        <v>380</v>
      </c>
      <c r="E378" s="55">
        <f>'2.HACER PEDIDO ACA'!I378</f>
        <v>0</v>
      </c>
      <c r="F378" s="56">
        <f>'2.HACER PEDIDO ACA'!J378</f>
        <v>1500</v>
      </c>
      <c r="G378" s="57">
        <f>Tabla6[[#This Row],[CANTIDAD]]*Tabla6[[#This Row],[PRECIO]]</f>
        <v>0</v>
      </c>
    </row>
    <row r="379" spans="2:7" ht="20.399999999999999" hidden="1" x14ac:dyDescent="0.25">
      <c r="B379" s="63" t="s">
        <v>219</v>
      </c>
      <c r="C379" s="54">
        <v>161</v>
      </c>
      <c r="D379" s="55" t="s">
        <v>381</v>
      </c>
      <c r="E379" s="55">
        <f>'2.HACER PEDIDO ACA'!I379</f>
        <v>0</v>
      </c>
      <c r="F379" s="56">
        <f>'2.HACER PEDIDO ACA'!J379</f>
        <v>1500</v>
      </c>
      <c r="G379" s="57">
        <f>Tabla6[[#This Row],[CANTIDAD]]*Tabla6[[#This Row],[PRECIO]]</f>
        <v>0</v>
      </c>
    </row>
    <row r="380" spans="2:7" ht="20.399999999999999" hidden="1" x14ac:dyDescent="0.25">
      <c r="B380" s="63" t="s">
        <v>219</v>
      </c>
      <c r="C380" s="54">
        <v>162</v>
      </c>
      <c r="D380" s="55" t="s">
        <v>382</v>
      </c>
      <c r="E380" s="55">
        <f>'2.HACER PEDIDO ACA'!I380</f>
        <v>0</v>
      </c>
      <c r="F380" s="56">
        <f>'2.HACER PEDIDO ACA'!J380</f>
        <v>2800</v>
      </c>
      <c r="G380" s="57">
        <f>Tabla6[[#This Row],[CANTIDAD]]*Tabla6[[#This Row],[PRECIO]]</f>
        <v>0</v>
      </c>
    </row>
    <row r="381" spans="2:7" ht="20.399999999999999" hidden="1" x14ac:dyDescent="0.25">
      <c r="B381" s="63" t="s">
        <v>219</v>
      </c>
      <c r="C381" s="54">
        <v>163</v>
      </c>
      <c r="D381" s="55" t="s">
        <v>383</v>
      </c>
      <c r="E381" s="55">
        <f>'2.HACER PEDIDO ACA'!I381</f>
        <v>0</v>
      </c>
      <c r="F381" s="56">
        <f>'2.HACER PEDIDO ACA'!J381</f>
        <v>1700</v>
      </c>
      <c r="G381" s="57">
        <f>Tabla6[[#This Row],[CANTIDAD]]*Tabla6[[#This Row],[PRECIO]]</f>
        <v>0</v>
      </c>
    </row>
    <row r="382" spans="2:7" ht="20.399999999999999" hidden="1" x14ac:dyDescent="0.25">
      <c r="B382" s="63" t="s">
        <v>219</v>
      </c>
      <c r="C382" s="54">
        <v>164</v>
      </c>
      <c r="D382" s="55" t="s">
        <v>384</v>
      </c>
      <c r="E382" s="55">
        <f>'2.HACER PEDIDO ACA'!I382</f>
        <v>0</v>
      </c>
      <c r="F382" s="56">
        <f>'2.HACER PEDIDO ACA'!J382</f>
        <v>6500</v>
      </c>
      <c r="G382" s="57">
        <f>Tabla6[[#This Row],[CANTIDAD]]*Tabla6[[#This Row],[PRECIO]]</f>
        <v>0</v>
      </c>
    </row>
    <row r="383" spans="2:7" ht="20.399999999999999" hidden="1" x14ac:dyDescent="0.25">
      <c r="B383" s="63" t="s">
        <v>219</v>
      </c>
      <c r="C383" s="54">
        <v>165</v>
      </c>
      <c r="D383" s="55" t="s">
        <v>385</v>
      </c>
      <c r="E383" s="55">
        <f>'2.HACER PEDIDO ACA'!I383</f>
        <v>0</v>
      </c>
      <c r="F383" s="56">
        <f>'2.HACER PEDIDO ACA'!J383</f>
        <v>8000</v>
      </c>
      <c r="G383" s="57">
        <f>Tabla6[[#This Row],[CANTIDAD]]*Tabla6[[#This Row],[PRECIO]]</f>
        <v>0</v>
      </c>
    </row>
    <row r="384" spans="2:7" ht="20.399999999999999" hidden="1" x14ac:dyDescent="0.25">
      <c r="B384" s="63" t="s">
        <v>219</v>
      </c>
      <c r="C384" s="54">
        <v>166</v>
      </c>
      <c r="D384" s="55" t="s">
        <v>386</v>
      </c>
      <c r="E384" s="55">
        <f>'2.HACER PEDIDO ACA'!I384</f>
        <v>0</v>
      </c>
      <c r="F384" s="56">
        <f>'2.HACER PEDIDO ACA'!J384</f>
        <v>4500</v>
      </c>
      <c r="G384" s="57">
        <f>Tabla6[[#This Row],[CANTIDAD]]*Tabla6[[#This Row],[PRECIO]]</f>
        <v>0</v>
      </c>
    </row>
    <row r="385" spans="1:7" ht="20.399999999999999" hidden="1" x14ac:dyDescent="0.25">
      <c r="B385" s="63" t="s">
        <v>219</v>
      </c>
      <c r="C385" s="54">
        <v>167</v>
      </c>
      <c r="D385" s="55" t="s">
        <v>387</v>
      </c>
      <c r="E385" s="55">
        <f>'2.HACER PEDIDO ACA'!I385</f>
        <v>0</v>
      </c>
      <c r="F385" s="56">
        <f>'2.HACER PEDIDO ACA'!J385</f>
        <v>2200</v>
      </c>
      <c r="G385" s="57">
        <f>Tabla6[[#This Row],[CANTIDAD]]*Tabla6[[#This Row],[PRECIO]]</f>
        <v>0</v>
      </c>
    </row>
    <row r="386" spans="1:7" ht="20.399999999999999" hidden="1" x14ac:dyDescent="0.25">
      <c r="B386" s="63" t="s">
        <v>219</v>
      </c>
      <c r="C386" s="54">
        <v>168</v>
      </c>
      <c r="D386" s="55" t="s">
        <v>388</v>
      </c>
      <c r="E386" s="55">
        <f>'2.HACER PEDIDO ACA'!I386</f>
        <v>0</v>
      </c>
      <c r="F386" s="56">
        <f>'2.HACER PEDIDO ACA'!J386</f>
        <v>1700</v>
      </c>
      <c r="G386" s="57">
        <f>Tabla6[[#This Row],[CANTIDAD]]*Tabla6[[#This Row],[PRECIO]]</f>
        <v>0</v>
      </c>
    </row>
    <row r="387" spans="1:7" ht="20.399999999999999" hidden="1" x14ac:dyDescent="0.25">
      <c r="B387" s="63" t="s">
        <v>219</v>
      </c>
      <c r="C387" s="54">
        <v>169</v>
      </c>
      <c r="D387" s="55" t="s">
        <v>389</v>
      </c>
      <c r="E387" s="55">
        <f>'2.HACER PEDIDO ACA'!I387</f>
        <v>0</v>
      </c>
      <c r="F387" s="56">
        <f>'2.HACER PEDIDO ACA'!J387</f>
        <v>1200</v>
      </c>
      <c r="G387" s="57">
        <f>Tabla6[[#This Row],[CANTIDAD]]*Tabla6[[#This Row],[PRECIO]]</f>
        <v>0</v>
      </c>
    </row>
    <row r="388" spans="1:7" ht="20.399999999999999" hidden="1" x14ac:dyDescent="0.25">
      <c r="B388" s="63" t="s">
        <v>219</v>
      </c>
      <c r="C388" s="54">
        <v>170</v>
      </c>
      <c r="D388" s="55" t="s">
        <v>390</v>
      </c>
      <c r="E388" s="55">
        <f>'2.HACER PEDIDO ACA'!I388</f>
        <v>0</v>
      </c>
      <c r="F388" s="56">
        <f>'2.HACER PEDIDO ACA'!J388</f>
        <v>1000</v>
      </c>
      <c r="G388" s="57">
        <f>Tabla6[[#This Row],[CANTIDAD]]*Tabla6[[#This Row],[PRECIO]]</f>
        <v>0</v>
      </c>
    </row>
    <row r="389" spans="1:7" ht="40.799999999999997" hidden="1" x14ac:dyDescent="0.25">
      <c r="B389" s="63" t="s">
        <v>219</v>
      </c>
      <c r="C389" s="54">
        <v>171</v>
      </c>
      <c r="D389" s="55" t="s">
        <v>391</v>
      </c>
      <c r="E389" s="55">
        <f>'2.HACER PEDIDO ACA'!I389</f>
        <v>0</v>
      </c>
      <c r="F389" s="56">
        <f>'2.HACER PEDIDO ACA'!J389</f>
        <v>1000</v>
      </c>
      <c r="G389" s="57">
        <f>Tabla6[[#This Row],[CANTIDAD]]*Tabla6[[#This Row],[PRECIO]]</f>
        <v>0</v>
      </c>
    </row>
    <row r="390" spans="1:7" ht="20.399999999999999" hidden="1" x14ac:dyDescent="0.25">
      <c r="B390" s="63" t="s">
        <v>219</v>
      </c>
      <c r="C390" s="54">
        <v>172</v>
      </c>
      <c r="D390" s="55" t="s">
        <v>392</v>
      </c>
      <c r="E390" s="55">
        <f>'2.HACER PEDIDO ACA'!I390</f>
        <v>0</v>
      </c>
      <c r="F390" s="56">
        <f>'2.HACER PEDIDO ACA'!J390</f>
        <v>3500</v>
      </c>
      <c r="G390" s="57">
        <f>Tabla6[[#This Row],[CANTIDAD]]*Tabla6[[#This Row],[PRECIO]]</f>
        <v>0</v>
      </c>
    </row>
    <row r="391" spans="1:7" ht="20.399999999999999" hidden="1" x14ac:dyDescent="0.25">
      <c r="B391" s="63" t="s">
        <v>219</v>
      </c>
      <c r="C391" s="54">
        <v>173</v>
      </c>
      <c r="D391" s="55" t="s">
        <v>393</v>
      </c>
      <c r="E391" s="55">
        <f>'2.HACER PEDIDO ACA'!I391</f>
        <v>0</v>
      </c>
      <c r="F391" s="56">
        <f>'2.HACER PEDIDO ACA'!J391</f>
        <v>1650</v>
      </c>
      <c r="G391" s="57">
        <f>Tabla6[[#This Row],[CANTIDAD]]*Tabla6[[#This Row],[PRECIO]]</f>
        <v>0</v>
      </c>
    </row>
    <row r="392" spans="1:7" ht="20.399999999999999" hidden="1" x14ac:dyDescent="0.25">
      <c r="B392" s="63" t="s">
        <v>219</v>
      </c>
      <c r="C392" s="54">
        <v>174</v>
      </c>
      <c r="D392" s="55" t="s">
        <v>394</v>
      </c>
      <c r="E392" s="55">
        <f>'2.HACER PEDIDO ACA'!I392</f>
        <v>0</v>
      </c>
      <c r="F392" s="56">
        <f>'2.HACER PEDIDO ACA'!J392</f>
        <v>1000</v>
      </c>
      <c r="G392" s="57">
        <f>Tabla6[[#This Row],[CANTIDAD]]*Tabla6[[#This Row],[PRECIO]]</f>
        <v>0</v>
      </c>
    </row>
    <row r="393" spans="1:7" ht="20.399999999999999" hidden="1" x14ac:dyDescent="0.25">
      <c r="B393" s="63" t="s">
        <v>219</v>
      </c>
      <c r="C393" s="54">
        <v>175</v>
      </c>
      <c r="D393" s="55"/>
      <c r="E393" s="55">
        <f>'2.HACER PEDIDO ACA'!I393</f>
        <v>0</v>
      </c>
      <c r="F393" s="56">
        <f>'2.HACER PEDIDO ACA'!J393</f>
        <v>0</v>
      </c>
      <c r="G393" s="57">
        <f>Tabla6[[#This Row],[CANTIDAD]]*Tabla6[[#This Row],[PRECIO]]</f>
        <v>0</v>
      </c>
    </row>
    <row r="394" spans="1:7" ht="20.399999999999999" hidden="1" x14ac:dyDescent="0.25">
      <c r="B394" s="63" t="s">
        <v>219</v>
      </c>
      <c r="C394" s="54">
        <v>176</v>
      </c>
      <c r="D394" s="55" t="s">
        <v>395</v>
      </c>
      <c r="E394" s="55">
        <f>'2.HACER PEDIDO ACA'!I394</f>
        <v>0</v>
      </c>
      <c r="F394" s="56">
        <f>'2.HACER PEDIDO ACA'!J394</f>
        <v>49990</v>
      </c>
      <c r="G394" s="57">
        <f>Tabla6[[#This Row],[CANTIDAD]]*Tabla6[[#This Row],[PRECIO]]</f>
        <v>0</v>
      </c>
    </row>
    <row r="395" spans="1:7" ht="20.399999999999999" hidden="1" x14ac:dyDescent="0.25">
      <c r="B395" s="63" t="s">
        <v>219</v>
      </c>
      <c r="C395" s="54">
        <v>177</v>
      </c>
      <c r="D395" s="55" t="s">
        <v>396</v>
      </c>
      <c r="E395" s="55">
        <f>'2.HACER PEDIDO ACA'!I395</f>
        <v>0</v>
      </c>
      <c r="F395" s="56">
        <f>'2.HACER PEDIDO ACA'!J395</f>
        <v>104990</v>
      </c>
      <c r="G395" s="57">
        <f>Tabla6[[#This Row],[CANTIDAD]]*Tabla6[[#This Row],[PRECIO]]</f>
        <v>0</v>
      </c>
    </row>
    <row r="396" spans="1:7" ht="20.399999999999999" hidden="1" x14ac:dyDescent="0.25">
      <c r="B396" s="63" t="s">
        <v>219</v>
      </c>
      <c r="C396" s="54">
        <v>178</v>
      </c>
      <c r="D396" s="55" t="s">
        <v>397</v>
      </c>
      <c r="E396" s="55">
        <f>'2.HACER PEDIDO ACA'!I396</f>
        <v>0</v>
      </c>
      <c r="F396" s="56">
        <f>'2.HACER PEDIDO ACA'!J396</f>
        <v>329000</v>
      </c>
      <c r="G396" s="57">
        <f>Tabla6[[#This Row],[CANTIDAD]]*Tabla6[[#This Row],[PRECIO]]</f>
        <v>0</v>
      </c>
    </row>
    <row r="397" spans="1:7" ht="20.399999999999999" hidden="1" x14ac:dyDescent="0.25">
      <c r="A397" s="25"/>
      <c r="B397" s="64" t="s">
        <v>219</v>
      </c>
      <c r="C397" s="20">
        <v>179</v>
      </c>
      <c r="D397" s="13" t="s">
        <v>398</v>
      </c>
      <c r="E397" s="13">
        <f>'2.HACER PEDIDO ACA'!I397</f>
        <v>0</v>
      </c>
      <c r="F397" s="61">
        <f>'2.HACER PEDIDO ACA'!J397</f>
        <v>699990</v>
      </c>
      <c r="G397" s="62">
        <f>Tabla6[[#This Row],[CANTIDAD]]*Tabla6[[#This Row],[PRECIO]]</f>
        <v>0</v>
      </c>
    </row>
    <row r="398" spans="1:7" ht="21" thickBot="1" x14ac:dyDescent="0.3">
      <c r="A398" s="25"/>
      <c r="B398" s="34"/>
      <c r="C398" s="87"/>
      <c r="D398" s="88"/>
      <c r="E398" s="88"/>
      <c r="F398" s="66"/>
      <c r="G398" s="66"/>
    </row>
    <row r="399" spans="1:7" ht="16.2" thickBot="1" x14ac:dyDescent="0.35">
      <c r="F399" s="50" t="s">
        <v>404</v>
      </c>
      <c r="G399" s="86">
        <f>SUM('3.RESUMEN '!$G$5:$G$397)</f>
        <v>0</v>
      </c>
    </row>
    <row r="401" spans="7:7" x14ac:dyDescent="0.25">
      <c r="G401" s="25"/>
    </row>
  </sheetData>
  <sheetProtection sheet="1" selectLockedCells="1" autoFilter="0"/>
  <pageMargins left="0.7" right="0.7" top="0.75" bottom="0.75" header="0.3" footer="0.3"/>
  <pageSetup scale="48" orientation="portrait" horizontalDpi="200" verticalDpi="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29B-C1CE-4109-B14F-28DC740D149D}">
  <dimension ref="A2:P397"/>
  <sheetViews>
    <sheetView tabSelected="1" zoomScale="52" workbookViewId="0">
      <selection activeCell="I13" sqref="I13"/>
    </sheetView>
  </sheetViews>
  <sheetFormatPr baseColWidth="10" defaultRowHeight="13.8" x14ac:dyDescent="0.25"/>
  <cols>
    <col min="1" max="1" width="10.59765625" bestFit="1" customWidth="1"/>
    <col min="2" max="2" width="6.19921875" customWidth="1"/>
    <col min="3" max="3" width="57.3984375" style="48" customWidth="1"/>
    <col min="4" max="4" width="11.69921875" hidden="1" customWidth="1"/>
    <col min="5" max="8" width="13.3984375" style="14" hidden="1" customWidth="1"/>
    <col min="9" max="9" width="24.69921875" customWidth="1"/>
    <col min="10" max="10" width="13.09765625" style="25" customWidth="1"/>
    <col min="11" max="11" width="14.19921875" style="14" customWidth="1"/>
    <col min="13" max="13" width="27.19921875" customWidth="1"/>
    <col min="14" max="15" width="17.296875" customWidth="1"/>
  </cols>
  <sheetData>
    <row r="2" spans="1:16" ht="64.8" customHeight="1" x14ac:dyDescent="0.25">
      <c r="B2" s="91" t="s">
        <v>45</v>
      </c>
      <c r="C2" s="92"/>
      <c r="D2" s="1"/>
      <c r="E2" s="1"/>
      <c r="F2" s="1"/>
      <c r="G2" s="1"/>
      <c r="H2" s="1"/>
      <c r="I2" s="31" t="s">
        <v>425</v>
      </c>
      <c r="P2" s="25"/>
    </row>
    <row r="3" spans="1:16" ht="63" customHeight="1" x14ac:dyDescent="0.45">
      <c r="A3" t="s">
        <v>216</v>
      </c>
      <c r="B3" s="51"/>
      <c r="C3" s="2"/>
      <c r="D3" s="15"/>
      <c r="E3" s="3"/>
      <c r="F3" s="3"/>
      <c r="G3" s="3"/>
      <c r="H3" s="3"/>
      <c r="J3" s="25" t="s">
        <v>424</v>
      </c>
      <c r="M3" s="29" t="s">
        <v>404</v>
      </c>
      <c r="N3" s="30">
        <f>SUM($K$5:$K$397)</f>
        <v>0</v>
      </c>
      <c r="O3" s="47"/>
    </row>
    <row r="4" spans="1:16" ht="20.399999999999999" x14ac:dyDescent="0.25">
      <c r="A4" t="s">
        <v>414</v>
      </c>
      <c r="B4" s="52" t="s">
        <v>413</v>
      </c>
      <c r="C4" s="2" t="s">
        <v>412</v>
      </c>
      <c r="D4" s="16" t="s">
        <v>402</v>
      </c>
      <c r="E4" s="5" t="s">
        <v>1</v>
      </c>
      <c r="F4" s="5" t="s">
        <v>46</v>
      </c>
      <c r="G4" s="5" t="s">
        <v>47</v>
      </c>
      <c r="H4" s="5" t="s">
        <v>408</v>
      </c>
      <c r="I4" s="26" t="s">
        <v>399</v>
      </c>
      <c r="J4" s="27" t="s">
        <v>401</v>
      </c>
      <c r="K4" s="45" t="s">
        <v>403</v>
      </c>
    </row>
    <row r="5" spans="1:16" ht="25.8" x14ac:dyDescent="0.25">
      <c r="A5" s="32" t="s">
        <v>218</v>
      </c>
      <c r="B5" s="6">
        <v>1</v>
      </c>
      <c r="C5" s="7" t="s">
        <v>2</v>
      </c>
      <c r="D5" s="17">
        <v>1750</v>
      </c>
      <c r="E5" s="8">
        <v>1300</v>
      </c>
      <c r="F5" s="8">
        <v>1150</v>
      </c>
      <c r="G5" s="8">
        <v>1050</v>
      </c>
      <c r="H5" s="39"/>
      <c r="I5" s="36"/>
      <c r="J5" s="25">
        <f t="shared" ref="J5:J36" si="0">IF(I5&lt;4,D5,IF(I5&lt;10,E5,IF(I5&lt;20,F5,G5)))</f>
        <v>1750</v>
      </c>
      <c r="K5" s="46">
        <f>I5*J5</f>
        <v>0</v>
      </c>
    </row>
    <row r="6" spans="1:16" ht="25.8" x14ac:dyDescent="0.25">
      <c r="A6" s="32" t="s">
        <v>218</v>
      </c>
      <c r="B6" s="6">
        <v>2</v>
      </c>
      <c r="C6" s="7" t="s">
        <v>3</v>
      </c>
      <c r="D6" s="17">
        <v>1750</v>
      </c>
      <c r="E6" s="8">
        <v>1300</v>
      </c>
      <c r="F6" s="8">
        <v>1150</v>
      </c>
      <c r="G6" s="8">
        <v>1050</v>
      </c>
      <c r="H6" s="39"/>
      <c r="I6" s="36"/>
      <c r="J6" s="25">
        <f t="shared" si="0"/>
        <v>1750</v>
      </c>
      <c r="K6" s="46">
        <f t="shared" ref="K6:K69" si="1">I6*J6</f>
        <v>0</v>
      </c>
    </row>
    <row r="7" spans="1:16" ht="25.8" x14ac:dyDescent="0.25">
      <c r="A7" s="32" t="s">
        <v>218</v>
      </c>
      <c r="B7" s="6">
        <v>3</v>
      </c>
      <c r="C7" s="7" t="s">
        <v>4</v>
      </c>
      <c r="D7" s="17">
        <v>2650</v>
      </c>
      <c r="E7" s="8">
        <v>2150</v>
      </c>
      <c r="F7" s="8">
        <v>1990</v>
      </c>
      <c r="G7" s="8">
        <v>1790</v>
      </c>
      <c r="H7" s="39"/>
      <c r="I7" s="36"/>
      <c r="J7" s="25">
        <f t="shared" si="0"/>
        <v>2650</v>
      </c>
      <c r="K7" s="46">
        <f t="shared" si="1"/>
        <v>0</v>
      </c>
    </row>
    <row r="8" spans="1:16" ht="25.8" x14ac:dyDescent="0.25">
      <c r="A8" s="32" t="s">
        <v>218</v>
      </c>
      <c r="B8" s="6">
        <v>4</v>
      </c>
      <c r="C8" s="7" t="s">
        <v>5</v>
      </c>
      <c r="D8" s="17">
        <v>3800</v>
      </c>
      <c r="E8" s="8">
        <v>3050</v>
      </c>
      <c r="F8" s="8">
        <v>2950</v>
      </c>
      <c r="G8" s="8">
        <v>2850</v>
      </c>
      <c r="H8" s="39"/>
      <c r="I8" s="36"/>
      <c r="J8" s="25">
        <f t="shared" si="0"/>
        <v>3800</v>
      </c>
      <c r="K8" s="46">
        <f t="shared" si="1"/>
        <v>0</v>
      </c>
    </row>
    <row r="9" spans="1:16" ht="25.8" x14ac:dyDescent="0.25">
      <c r="A9" s="32" t="s">
        <v>218</v>
      </c>
      <c r="B9" s="6">
        <v>5</v>
      </c>
      <c r="C9" s="7" t="s">
        <v>6</v>
      </c>
      <c r="D9" s="17">
        <v>3890</v>
      </c>
      <c r="E9" s="8">
        <v>3150</v>
      </c>
      <c r="F9" s="8">
        <v>2990</v>
      </c>
      <c r="G9" s="8">
        <v>2900</v>
      </c>
      <c r="H9" s="39"/>
      <c r="I9" s="36"/>
      <c r="J9" s="25">
        <f t="shared" si="0"/>
        <v>3890</v>
      </c>
      <c r="K9" s="46">
        <f t="shared" si="1"/>
        <v>0</v>
      </c>
    </row>
    <row r="10" spans="1:16" ht="25.8" x14ac:dyDescent="0.25">
      <c r="A10" s="32" t="s">
        <v>218</v>
      </c>
      <c r="B10" s="6">
        <v>6</v>
      </c>
      <c r="C10" s="7" t="s">
        <v>7</v>
      </c>
      <c r="D10" s="17">
        <v>4100</v>
      </c>
      <c r="E10" s="8">
        <v>3690</v>
      </c>
      <c r="F10" s="8">
        <v>3300</v>
      </c>
      <c r="G10" s="8">
        <v>3190</v>
      </c>
      <c r="H10" s="39"/>
      <c r="I10" s="36"/>
      <c r="J10" s="25">
        <f t="shared" si="0"/>
        <v>4100</v>
      </c>
      <c r="K10" s="46">
        <f t="shared" si="1"/>
        <v>0</v>
      </c>
    </row>
    <row r="11" spans="1:16" ht="25.8" x14ac:dyDescent="0.25">
      <c r="A11" s="32" t="s">
        <v>218</v>
      </c>
      <c r="B11" s="6">
        <v>7</v>
      </c>
      <c r="C11" s="7" t="s">
        <v>8</v>
      </c>
      <c r="D11" s="17">
        <v>3600</v>
      </c>
      <c r="E11" s="8">
        <v>3000</v>
      </c>
      <c r="F11" s="8">
        <v>2750</v>
      </c>
      <c r="G11" s="8">
        <v>2490</v>
      </c>
      <c r="H11" s="39"/>
      <c r="I11" s="36"/>
      <c r="J11" s="25">
        <f t="shared" si="0"/>
        <v>3600</v>
      </c>
      <c r="K11" s="46">
        <f t="shared" si="1"/>
        <v>0</v>
      </c>
    </row>
    <row r="12" spans="1:16" ht="25.8" x14ac:dyDescent="0.25">
      <c r="A12" s="32" t="s">
        <v>218</v>
      </c>
      <c r="B12" s="6">
        <v>8</v>
      </c>
      <c r="C12" s="7" t="s">
        <v>9</v>
      </c>
      <c r="D12" s="17">
        <v>5500</v>
      </c>
      <c r="E12" s="8">
        <v>4900</v>
      </c>
      <c r="F12" s="8">
        <v>4700</v>
      </c>
      <c r="G12" s="8">
        <v>4550</v>
      </c>
      <c r="H12" s="39"/>
      <c r="I12" s="36"/>
      <c r="J12" s="25">
        <f t="shared" si="0"/>
        <v>5500</v>
      </c>
      <c r="K12" s="46">
        <f t="shared" si="1"/>
        <v>0</v>
      </c>
    </row>
    <row r="13" spans="1:16" ht="25.8" x14ac:dyDescent="0.25">
      <c r="A13" s="32" t="s">
        <v>218</v>
      </c>
      <c r="B13" s="6">
        <v>9</v>
      </c>
      <c r="C13" s="7" t="s">
        <v>10</v>
      </c>
      <c r="D13" s="17">
        <v>2650</v>
      </c>
      <c r="E13" s="8">
        <v>2150</v>
      </c>
      <c r="F13" s="8">
        <v>1990</v>
      </c>
      <c r="G13" s="8">
        <v>1790</v>
      </c>
      <c r="H13" s="39"/>
      <c r="I13" s="36"/>
      <c r="J13" s="25">
        <f t="shared" si="0"/>
        <v>2650</v>
      </c>
      <c r="K13" s="46">
        <f t="shared" si="1"/>
        <v>0</v>
      </c>
    </row>
    <row r="14" spans="1:16" ht="25.8" x14ac:dyDescent="0.25">
      <c r="A14" s="32" t="s">
        <v>218</v>
      </c>
      <c r="B14" s="6">
        <v>10</v>
      </c>
      <c r="C14" s="7" t="s">
        <v>11</v>
      </c>
      <c r="D14" s="17">
        <v>2500</v>
      </c>
      <c r="E14" s="8">
        <v>2190</v>
      </c>
      <c r="F14" s="8">
        <v>1900</v>
      </c>
      <c r="G14" s="8">
        <v>1850</v>
      </c>
      <c r="H14" s="39"/>
      <c r="I14" s="36"/>
      <c r="J14" s="25">
        <f t="shared" si="0"/>
        <v>2500</v>
      </c>
      <c r="K14" s="46">
        <f t="shared" si="1"/>
        <v>0</v>
      </c>
    </row>
    <row r="15" spans="1:16" ht="25.8" x14ac:dyDescent="0.25">
      <c r="A15" s="32" t="s">
        <v>218</v>
      </c>
      <c r="B15" s="6">
        <v>11</v>
      </c>
      <c r="C15" s="7" t="s">
        <v>12</v>
      </c>
      <c r="D15" s="17">
        <v>2350</v>
      </c>
      <c r="E15" s="8">
        <v>1990</v>
      </c>
      <c r="F15" s="8">
        <v>1750</v>
      </c>
      <c r="G15" s="8">
        <v>1690</v>
      </c>
      <c r="H15" s="39"/>
      <c r="I15" s="36"/>
      <c r="J15" s="25">
        <f t="shared" si="0"/>
        <v>2350</v>
      </c>
      <c r="K15" s="46">
        <f t="shared" si="1"/>
        <v>0</v>
      </c>
    </row>
    <row r="16" spans="1:16" ht="25.8" x14ac:dyDescent="0.25">
      <c r="A16" s="32" t="s">
        <v>218</v>
      </c>
      <c r="B16" s="6">
        <v>12</v>
      </c>
      <c r="C16" s="7" t="s">
        <v>13</v>
      </c>
      <c r="D16" s="17">
        <v>6000</v>
      </c>
      <c r="E16" s="8">
        <v>5190</v>
      </c>
      <c r="F16" s="8">
        <v>5000</v>
      </c>
      <c r="G16" s="8">
        <v>4800</v>
      </c>
      <c r="H16" s="39"/>
      <c r="I16" s="36"/>
      <c r="J16" s="25">
        <f t="shared" si="0"/>
        <v>6000</v>
      </c>
      <c r="K16" s="46">
        <f t="shared" si="1"/>
        <v>0</v>
      </c>
    </row>
    <row r="17" spans="1:11" ht="25.8" x14ac:dyDescent="0.25">
      <c r="A17" s="32" t="s">
        <v>218</v>
      </c>
      <c r="B17" s="6">
        <v>13</v>
      </c>
      <c r="C17" s="7" t="s">
        <v>14</v>
      </c>
      <c r="D17" s="17">
        <v>1900</v>
      </c>
      <c r="E17" s="8">
        <v>1650</v>
      </c>
      <c r="F17" s="8">
        <v>1550</v>
      </c>
      <c r="G17" s="8">
        <v>1490</v>
      </c>
      <c r="H17" s="39"/>
      <c r="I17" s="36"/>
      <c r="J17" s="25">
        <f t="shared" si="0"/>
        <v>1900</v>
      </c>
      <c r="K17" s="46">
        <f t="shared" si="1"/>
        <v>0</v>
      </c>
    </row>
    <row r="18" spans="1:11" ht="25.8" x14ac:dyDescent="0.25">
      <c r="A18" s="32" t="s">
        <v>218</v>
      </c>
      <c r="B18" s="6">
        <v>14</v>
      </c>
      <c r="C18" s="7" t="s">
        <v>15</v>
      </c>
      <c r="D18" s="17">
        <v>1400</v>
      </c>
      <c r="E18" s="8">
        <v>1250</v>
      </c>
      <c r="F18" s="8">
        <v>1100</v>
      </c>
      <c r="G18" s="8">
        <v>990</v>
      </c>
      <c r="H18" s="39"/>
      <c r="I18" s="36"/>
      <c r="J18" s="25">
        <f t="shared" si="0"/>
        <v>1400</v>
      </c>
      <c r="K18" s="46">
        <f t="shared" si="1"/>
        <v>0</v>
      </c>
    </row>
    <row r="19" spans="1:11" ht="25.8" x14ac:dyDescent="0.25">
      <c r="A19" s="32" t="s">
        <v>218</v>
      </c>
      <c r="B19" s="6">
        <v>15</v>
      </c>
      <c r="C19" s="7" t="s">
        <v>48</v>
      </c>
      <c r="D19" s="17">
        <v>890</v>
      </c>
      <c r="E19" s="8">
        <v>600</v>
      </c>
      <c r="F19" s="8">
        <v>550</v>
      </c>
      <c r="G19" s="8">
        <v>490</v>
      </c>
      <c r="H19" s="39"/>
      <c r="I19" s="36"/>
      <c r="J19" s="25">
        <f t="shared" si="0"/>
        <v>890</v>
      </c>
      <c r="K19" s="46">
        <f t="shared" si="1"/>
        <v>0</v>
      </c>
    </row>
    <row r="20" spans="1:11" ht="25.8" x14ac:dyDescent="0.25">
      <c r="A20" s="32" t="s">
        <v>218</v>
      </c>
      <c r="B20" s="6">
        <v>16</v>
      </c>
      <c r="C20" s="7" t="s">
        <v>49</v>
      </c>
      <c r="D20" s="17">
        <v>900</v>
      </c>
      <c r="E20" s="8">
        <v>650</v>
      </c>
      <c r="F20" s="8">
        <v>600</v>
      </c>
      <c r="G20" s="8">
        <v>500</v>
      </c>
      <c r="H20" s="39"/>
      <c r="I20" s="36"/>
      <c r="J20" s="25">
        <f t="shared" si="0"/>
        <v>900</v>
      </c>
      <c r="K20" s="46">
        <f t="shared" si="1"/>
        <v>0</v>
      </c>
    </row>
    <row r="21" spans="1:11" ht="25.8" x14ac:dyDescent="0.25">
      <c r="A21" s="32" t="s">
        <v>218</v>
      </c>
      <c r="B21" s="6">
        <v>17</v>
      </c>
      <c r="C21" s="7" t="s">
        <v>50</v>
      </c>
      <c r="D21" s="17">
        <v>920</v>
      </c>
      <c r="E21" s="8">
        <v>650</v>
      </c>
      <c r="F21" s="8">
        <v>600</v>
      </c>
      <c r="G21" s="8">
        <v>500</v>
      </c>
      <c r="H21" s="39"/>
      <c r="I21" s="36"/>
      <c r="J21" s="25">
        <f t="shared" si="0"/>
        <v>920</v>
      </c>
      <c r="K21" s="46">
        <f t="shared" si="1"/>
        <v>0</v>
      </c>
    </row>
    <row r="22" spans="1:11" ht="25.8" x14ac:dyDescent="0.4">
      <c r="A22" s="32" t="s">
        <v>218</v>
      </c>
      <c r="B22" s="6">
        <v>18</v>
      </c>
      <c r="C22" s="49" t="s">
        <v>51</v>
      </c>
      <c r="D22" s="18">
        <v>1000</v>
      </c>
      <c r="E22" s="10">
        <v>850</v>
      </c>
      <c r="F22" s="10">
        <v>750</v>
      </c>
      <c r="G22" s="10">
        <v>650</v>
      </c>
      <c r="H22" s="40"/>
      <c r="I22" s="36"/>
      <c r="J22" s="25">
        <f t="shared" si="0"/>
        <v>1000</v>
      </c>
      <c r="K22" s="46">
        <f t="shared" si="1"/>
        <v>0</v>
      </c>
    </row>
    <row r="23" spans="1:11" ht="25.8" x14ac:dyDescent="0.25">
      <c r="A23" s="32" t="s">
        <v>218</v>
      </c>
      <c r="B23" s="6">
        <v>19</v>
      </c>
      <c r="C23" s="7" t="s">
        <v>52</v>
      </c>
      <c r="D23" s="17">
        <v>990</v>
      </c>
      <c r="E23" s="8">
        <v>700</v>
      </c>
      <c r="F23" s="8">
        <v>570</v>
      </c>
      <c r="G23" s="8">
        <v>450</v>
      </c>
      <c r="H23" s="39"/>
      <c r="I23" s="36"/>
      <c r="J23" s="25">
        <f t="shared" si="0"/>
        <v>990</v>
      </c>
      <c r="K23" s="46">
        <f t="shared" si="1"/>
        <v>0</v>
      </c>
    </row>
    <row r="24" spans="1:11" ht="25.8" x14ac:dyDescent="0.25">
      <c r="A24" s="32" t="s">
        <v>218</v>
      </c>
      <c r="B24" s="6">
        <v>20</v>
      </c>
      <c r="C24" s="7" t="s">
        <v>53</v>
      </c>
      <c r="D24" s="17">
        <v>990</v>
      </c>
      <c r="E24" s="8">
        <v>700</v>
      </c>
      <c r="F24" s="8">
        <v>570</v>
      </c>
      <c r="G24" s="8">
        <v>450</v>
      </c>
      <c r="H24" s="39"/>
      <c r="I24" s="36"/>
      <c r="J24" s="25">
        <f t="shared" si="0"/>
        <v>990</v>
      </c>
      <c r="K24" s="46">
        <f t="shared" si="1"/>
        <v>0</v>
      </c>
    </row>
    <row r="25" spans="1:11" ht="25.8" x14ac:dyDescent="0.25">
      <c r="A25" s="32" t="s">
        <v>218</v>
      </c>
      <c r="B25" s="6">
        <v>21</v>
      </c>
      <c r="C25" s="7" t="s">
        <v>16</v>
      </c>
      <c r="D25" s="17">
        <v>1090</v>
      </c>
      <c r="E25" s="8">
        <v>850</v>
      </c>
      <c r="F25" s="8">
        <v>650</v>
      </c>
      <c r="G25" s="8">
        <v>550</v>
      </c>
      <c r="H25" s="39"/>
      <c r="I25" s="36"/>
      <c r="J25" s="25">
        <f t="shared" si="0"/>
        <v>1090</v>
      </c>
      <c r="K25" s="46">
        <f t="shared" si="1"/>
        <v>0</v>
      </c>
    </row>
    <row r="26" spans="1:11" ht="25.8" x14ac:dyDescent="0.25">
      <c r="A26" s="32" t="s">
        <v>218</v>
      </c>
      <c r="B26" s="6">
        <v>22</v>
      </c>
      <c r="C26" s="7" t="s">
        <v>17</v>
      </c>
      <c r="D26" s="17">
        <v>1090</v>
      </c>
      <c r="E26" s="8">
        <v>850</v>
      </c>
      <c r="F26" s="8">
        <v>650</v>
      </c>
      <c r="G26" s="8">
        <v>500</v>
      </c>
      <c r="H26" s="39"/>
      <c r="I26" s="36"/>
      <c r="J26" s="25">
        <f t="shared" si="0"/>
        <v>1090</v>
      </c>
      <c r="K26" s="46">
        <f t="shared" si="1"/>
        <v>0</v>
      </c>
    </row>
    <row r="27" spans="1:11" ht="25.8" x14ac:dyDescent="0.25">
      <c r="A27" s="32" t="s">
        <v>218</v>
      </c>
      <c r="B27" s="6">
        <v>23</v>
      </c>
      <c r="C27" s="7" t="s">
        <v>54</v>
      </c>
      <c r="D27" s="17">
        <v>1250</v>
      </c>
      <c r="E27" s="8">
        <v>850</v>
      </c>
      <c r="F27" s="8">
        <v>650</v>
      </c>
      <c r="G27" s="8">
        <v>500</v>
      </c>
      <c r="H27" s="39"/>
      <c r="I27" s="36"/>
      <c r="J27" s="25">
        <f t="shared" si="0"/>
        <v>1250</v>
      </c>
      <c r="K27" s="46">
        <f t="shared" si="1"/>
        <v>0</v>
      </c>
    </row>
    <row r="28" spans="1:11" ht="25.8" x14ac:dyDescent="0.25">
      <c r="A28" s="32" t="s">
        <v>218</v>
      </c>
      <c r="B28" s="6">
        <v>24</v>
      </c>
      <c r="C28" s="7" t="s">
        <v>55</v>
      </c>
      <c r="D28" s="17">
        <v>1150</v>
      </c>
      <c r="E28" s="8">
        <v>800</v>
      </c>
      <c r="F28" s="8">
        <v>600</v>
      </c>
      <c r="G28" s="8">
        <v>490</v>
      </c>
      <c r="H28" s="39"/>
      <c r="I28" s="36"/>
      <c r="J28" s="25">
        <f t="shared" si="0"/>
        <v>1150</v>
      </c>
      <c r="K28" s="46">
        <f t="shared" si="1"/>
        <v>0</v>
      </c>
    </row>
    <row r="29" spans="1:11" ht="25.8" x14ac:dyDescent="0.25">
      <c r="A29" s="32" t="s">
        <v>218</v>
      </c>
      <c r="B29" s="6">
        <v>25</v>
      </c>
      <c r="C29" s="7" t="s">
        <v>56</v>
      </c>
      <c r="D29" s="17">
        <v>1150</v>
      </c>
      <c r="E29" s="8">
        <v>800</v>
      </c>
      <c r="F29" s="8">
        <v>600</v>
      </c>
      <c r="G29" s="8">
        <v>490</v>
      </c>
      <c r="H29" s="39"/>
      <c r="I29" s="36"/>
      <c r="J29" s="25">
        <f t="shared" si="0"/>
        <v>1150</v>
      </c>
      <c r="K29" s="46">
        <f t="shared" si="1"/>
        <v>0</v>
      </c>
    </row>
    <row r="30" spans="1:11" ht="25.8" x14ac:dyDescent="0.25">
      <c r="A30" s="32" t="s">
        <v>218</v>
      </c>
      <c r="B30" s="6">
        <v>26</v>
      </c>
      <c r="C30" s="7" t="s">
        <v>57</v>
      </c>
      <c r="D30" s="17">
        <v>1150</v>
      </c>
      <c r="E30" s="8">
        <v>800</v>
      </c>
      <c r="F30" s="8">
        <v>600</v>
      </c>
      <c r="G30" s="8">
        <v>490</v>
      </c>
      <c r="H30" s="39"/>
      <c r="I30" s="36"/>
      <c r="J30" s="25">
        <f t="shared" si="0"/>
        <v>1150</v>
      </c>
      <c r="K30" s="46">
        <f t="shared" si="1"/>
        <v>0</v>
      </c>
    </row>
    <row r="31" spans="1:11" ht="25.8" x14ac:dyDescent="0.25">
      <c r="A31" s="32" t="s">
        <v>218</v>
      </c>
      <c r="B31" s="6">
        <v>27</v>
      </c>
      <c r="C31" s="7" t="s">
        <v>58</v>
      </c>
      <c r="D31" s="17">
        <v>1100</v>
      </c>
      <c r="E31" s="8">
        <v>750</v>
      </c>
      <c r="F31" s="8">
        <v>580</v>
      </c>
      <c r="G31" s="8">
        <v>490</v>
      </c>
      <c r="H31" s="39"/>
      <c r="I31" s="36"/>
      <c r="J31" s="25">
        <f t="shared" si="0"/>
        <v>1100</v>
      </c>
      <c r="K31" s="46">
        <f t="shared" si="1"/>
        <v>0</v>
      </c>
    </row>
    <row r="32" spans="1:11" ht="25.8" x14ac:dyDescent="0.25">
      <c r="A32" s="32" t="s">
        <v>218</v>
      </c>
      <c r="B32" s="6">
        <v>28</v>
      </c>
      <c r="C32" s="7" t="s">
        <v>59</v>
      </c>
      <c r="D32" s="17">
        <v>1150</v>
      </c>
      <c r="E32" s="8">
        <v>750</v>
      </c>
      <c r="F32" s="8">
        <v>580</v>
      </c>
      <c r="G32" s="8">
        <v>490</v>
      </c>
      <c r="H32" s="39"/>
      <c r="I32" s="36"/>
      <c r="J32" s="25">
        <f t="shared" si="0"/>
        <v>1150</v>
      </c>
      <c r="K32" s="46">
        <f t="shared" si="1"/>
        <v>0</v>
      </c>
    </row>
    <row r="33" spans="1:11" ht="39.6" customHeight="1" x14ac:dyDescent="0.25">
      <c r="A33" s="32" t="s">
        <v>218</v>
      </c>
      <c r="B33" s="6">
        <v>29</v>
      </c>
      <c r="C33" s="7" t="s">
        <v>60</v>
      </c>
      <c r="D33" s="17">
        <v>1600</v>
      </c>
      <c r="E33" s="8">
        <v>1250</v>
      </c>
      <c r="F33" s="8">
        <v>1100</v>
      </c>
      <c r="G33" s="8">
        <v>1000</v>
      </c>
      <c r="H33" s="39"/>
      <c r="I33" s="36"/>
      <c r="J33" s="25">
        <f t="shared" si="0"/>
        <v>1600</v>
      </c>
      <c r="K33" s="46">
        <f t="shared" si="1"/>
        <v>0</v>
      </c>
    </row>
    <row r="34" spans="1:11" ht="42" customHeight="1" x14ac:dyDescent="0.25">
      <c r="A34" s="32" t="s">
        <v>218</v>
      </c>
      <c r="B34" s="6">
        <v>30</v>
      </c>
      <c r="C34" s="7" t="s">
        <v>61</v>
      </c>
      <c r="D34" s="17">
        <v>2100</v>
      </c>
      <c r="E34" s="8">
        <v>1700</v>
      </c>
      <c r="F34" s="8">
        <v>1650</v>
      </c>
      <c r="G34" s="8">
        <v>1550</v>
      </c>
      <c r="H34" s="39"/>
      <c r="I34" s="36"/>
      <c r="J34" s="25">
        <f t="shared" si="0"/>
        <v>2100</v>
      </c>
      <c r="K34" s="46">
        <f t="shared" si="1"/>
        <v>0</v>
      </c>
    </row>
    <row r="35" spans="1:11" ht="23.4" customHeight="1" x14ac:dyDescent="0.25">
      <c r="A35" s="32" t="s">
        <v>218</v>
      </c>
      <c r="B35" s="6">
        <v>31</v>
      </c>
      <c r="C35" s="7" t="s">
        <v>62</v>
      </c>
      <c r="D35" s="17">
        <v>1200</v>
      </c>
      <c r="E35" s="8">
        <v>700</v>
      </c>
      <c r="F35" s="8">
        <v>650</v>
      </c>
      <c r="G35" s="8">
        <v>550</v>
      </c>
      <c r="H35" s="39"/>
      <c r="I35" s="36"/>
      <c r="J35" s="25">
        <f t="shared" si="0"/>
        <v>1200</v>
      </c>
      <c r="K35" s="46">
        <f t="shared" si="1"/>
        <v>0</v>
      </c>
    </row>
    <row r="36" spans="1:11" ht="25.8" x14ac:dyDescent="0.25">
      <c r="A36" s="32" t="s">
        <v>218</v>
      </c>
      <c r="B36" s="6">
        <v>32</v>
      </c>
      <c r="C36" s="7" t="s">
        <v>63</v>
      </c>
      <c r="D36" s="17">
        <v>1390</v>
      </c>
      <c r="E36" s="8">
        <v>990</v>
      </c>
      <c r="F36" s="8">
        <v>750</v>
      </c>
      <c r="G36" s="8">
        <v>650</v>
      </c>
      <c r="H36" s="39"/>
      <c r="I36" s="36"/>
      <c r="J36" s="25">
        <f t="shared" si="0"/>
        <v>1390</v>
      </c>
      <c r="K36" s="46">
        <f t="shared" si="1"/>
        <v>0</v>
      </c>
    </row>
    <row r="37" spans="1:11" ht="25.8" x14ac:dyDescent="0.25">
      <c r="A37" s="32" t="s">
        <v>218</v>
      </c>
      <c r="B37" s="6">
        <v>33</v>
      </c>
      <c r="C37" s="7" t="s">
        <v>64</v>
      </c>
      <c r="D37" s="17">
        <v>1450</v>
      </c>
      <c r="E37" s="8">
        <v>1000</v>
      </c>
      <c r="F37" s="8">
        <v>790</v>
      </c>
      <c r="G37" s="8">
        <v>650</v>
      </c>
      <c r="H37" s="39"/>
      <c r="I37" s="36"/>
      <c r="J37" s="25">
        <f t="shared" ref="J37:J68" si="2">IF(I37&lt;4,D37,IF(I37&lt;10,E37,IF(I37&lt;20,F37,G37)))</f>
        <v>1450</v>
      </c>
      <c r="K37" s="46">
        <f t="shared" si="1"/>
        <v>0</v>
      </c>
    </row>
    <row r="38" spans="1:11" ht="25.8" x14ac:dyDescent="0.25">
      <c r="A38" s="32" t="s">
        <v>218</v>
      </c>
      <c r="B38" s="6">
        <v>34</v>
      </c>
      <c r="C38" s="7" t="s">
        <v>65</v>
      </c>
      <c r="D38" s="17">
        <v>1450</v>
      </c>
      <c r="E38" s="8">
        <v>1000</v>
      </c>
      <c r="F38" s="8">
        <v>790</v>
      </c>
      <c r="G38" s="8">
        <v>650</v>
      </c>
      <c r="H38" s="39"/>
      <c r="I38" s="36"/>
      <c r="J38" s="25">
        <f t="shared" si="2"/>
        <v>1450</v>
      </c>
      <c r="K38" s="46">
        <f t="shared" si="1"/>
        <v>0</v>
      </c>
    </row>
    <row r="39" spans="1:11" ht="25.8" x14ac:dyDescent="0.25">
      <c r="A39" s="32" t="s">
        <v>218</v>
      </c>
      <c r="B39" s="6">
        <v>35</v>
      </c>
      <c r="C39" s="7" t="s">
        <v>66</v>
      </c>
      <c r="D39" s="17">
        <v>2990</v>
      </c>
      <c r="E39" s="8">
        <v>2250</v>
      </c>
      <c r="F39" s="8">
        <v>1990</v>
      </c>
      <c r="G39" s="8">
        <v>1750</v>
      </c>
      <c r="H39" s="39"/>
      <c r="I39" s="36"/>
      <c r="J39" s="25">
        <f t="shared" si="2"/>
        <v>2990</v>
      </c>
      <c r="K39" s="46">
        <f t="shared" si="1"/>
        <v>0</v>
      </c>
    </row>
    <row r="40" spans="1:11" ht="25.8" x14ac:dyDescent="0.25">
      <c r="A40" s="32" t="s">
        <v>218</v>
      </c>
      <c r="B40" s="6">
        <v>36</v>
      </c>
      <c r="C40" s="7" t="s">
        <v>67</v>
      </c>
      <c r="D40" s="17">
        <v>1150</v>
      </c>
      <c r="E40" s="8">
        <v>800</v>
      </c>
      <c r="F40" s="8">
        <v>650</v>
      </c>
      <c r="G40" s="8">
        <v>500</v>
      </c>
      <c r="H40" s="39"/>
      <c r="I40" s="36"/>
      <c r="J40" s="25">
        <f t="shared" si="2"/>
        <v>1150</v>
      </c>
      <c r="K40" s="46">
        <f t="shared" si="1"/>
        <v>0</v>
      </c>
    </row>
    <row r="41" spans="1:11" ht="25.8" x14ac:dyDescent="0.25">
      <c r="A41" s="32" t="s">
        <v>218</v>
      </c>
      <c r="B41" s="6">
        <v>37</v>
      </c>
      <c r="C41" s="7" t="s">
        <v>68</v>
      </c>
      <c r="D41" s="17">
        <v>1650</v>
      </c>
      <c r="E41" s="8">
        <v>1200</v>
      </c>
      <c r="F41" s="8">
        <v>1040</v>
      </c>
      <c r="G41" s="8">
        <v>950</v>
      </c>
      <c r="H41" s="39"/>
      <c r="I41" s="36"/>
      <c r="J41" s="25">
        <f t="shared" si="2"/>
        <v>1650</v>
      </c>
      <c r="K41" s="46">
        <f t="shared" si="1"/>
        <v>0</v>
      </c>
    </row>
    <row r="42" spans="1:11" ht="25.8" x14ac:dyDescent="0.25">
      <c r="A42" s="32" t="s">
        <v>218</v>
      </c>
      <c r="B42" s="6">
        <v>38</v>
      </c>
      <c r="C42" s="7" t="s">
        <v>69</v>
      </c>
      <c r="D42" s="17">
        <v>1650</v>
      </c>
      <c r="E42" s="8">
        <v>1200</v>
      </c>
      <c r="F42" s="8">
        <v>1040</v>
      </c>
      <c r="G42" s="8">
        <v>950</v>
      </c>
      <c r="H42" s="39"/>
      <c r="I42" s="36"/>
      <c r="J42" s="25">
        <f t="shared" si="2"/>
        <v>1650</v>
      </c>
      <c r="K42" s="46">
        <f t="shared" si="1"/>
        <v>0</v>
      </c>
    </row>
    <row r="43" spans="1:11" ht="25.8" x14ac:dyDescent="0.25">
      <c r="A43" s="32" t="s">
        <v>218</v>
      </c>
      <c r="B43" s="6">
        <v>39</v>
      </c>
      <c r="C43" s="7" t="s">
        <v>70</v>
      </c>
      <c r="D43" s="17">
        <v>1650</v>
      </c>
      <c r="E43" s="8">
        <v>1200</v>
      </c>
      <c r="F43" s="8">
        <v>1040</v>
      </c>
      <c r="G43" s="8">
        <v>950</v>
      </c>
      <c r="H43" s="39"/>
      <c r="I43" s="36"/>
      <c r="J43" s="25">
        <f t="shared" si="2"/>
        <v>1650</v>
      </c>
      <c r="K43" s="46">
        <f t="shared" si="1"/>
        <v>0</v>
      </c>
    </row>
    <row r="44" spans="1:11" ht="25.8" x14ac:dyDescent="0.25">
      <c r="A44" s="32" t="s">
        <v>218</v>
      </c>
      <c r="B44" s="6">
        <v>40</v>
      </c>
      <c r="C44" s="7" t="s">
        <v>71</v>
      </c>
      <c r="D44" s="17">
        <v>1650</v>
      </c>
      <c r="E44" s="8">
        <v>1200</v>
      </c>
      <c r="F44" s="8">
        <v>1040</v>
      </c>
      <c r="G44" s="8">
        <v>950</v>
      </c>
      <c r="H44" s="39"/>
      <c r="I44" s="36"/>
      <c r="J44" s="25">
        <f t="shared" si="2"/>
        <v>1650</v>
      </c>
      <c r="K44" s="46">
        <f t="shared" si="1"/>
        <v>0</v>
      </c>
    </row>
    <row r="45" spans="1:11" ht="25.8" x14ac:dyDescent="0.25">
      <c r="A45" s="32" t="s">
        <v>218</v>
      </c>
      <c r="B45" s="6">
        <v>41</v>
      </c>
      <c r="C45" s="7" t="s">
        <v>72</v>
      </c>
      <c r="D45" s="17">
        <v>1500</v>
      </c>
      <c r="E45" s="8">
        <v>1150</v>
      </c>
      <c r="F45" s="8">
        <v>990</v>
      </c>
      <c r="G45" s="8">
        <v>900</v>
      </c>
      <c r="H45" s="39"/>
      <c r="I45" s="36"/>
      <c r="J45" s="25">
        <f t="shared" si="2"/>
        <v>1500</v>
      </c>
      <c r="K45" s="46">
        <f t="shared" si="1"/>
        <v>0</v>
      </c>
    </row>
    <row r="46" spans="1:11" ht="25.8" x14ac:dyDescent="0.25">
      <c r="A46" s="32" t="s">
        <v>218</v>
      </c>
      <c r="B46" s="6">
        <v>42</v>
      </c>
      <c r="C46" s="7" t="s">
        <v>73</v>
      </c>
      <c r="D46" s="17">
        <v>1650</v>
      </c>
      <c r="E46" s="8">
        <v>1200</v>
      </c>
      <c r="F46" s="8">
        <v>1040</v>
      </c>
      <c r="G46" s="8">
        <v>950</v>
      </c>
      <c r="H46" s="39"/>
      <c r="I46" s="36"/>
      <c r="J46" s="25">
        <f t="shared" si="2"/>
        <v>1650</v>
      </c>
      <c r="K46" s="46">
        <f t="shared" si="1"/>
        <v>0</v>
      </c>
    </row>
    <row r="47" spans="1:11" ht="25.8" x14ac:dyDescent="0.25">
      <c r="A47" s="32" t="s">
        <v>218</v>
      </c>
      <c r="B47" s="6">
        <v>43</v>
      </c>
      <c r="C47" s="7" t="s">
        <v>74</v>
      </c>
      <c r="D47" s="17">
        <v>2250</v>
      </c>
      <c r="E47" s="8">
        <v>1890</v>
      </c>
      <c r="F47" s="8">
        <v>1690</v>
      </c>
      <c r="G47" s="8">
        <v>1490</v>
      </c>
      <c r="H47" s="39"/>
      <c r="I47" s="36"/>
      <c r="J47" s="25">
        <f t="shared" si="2"/>
        <v>2250</v>
      </c>
      <c r="K47" s="46">
        <f t="shared" si="1"/>
        <v>0</v>
      </c>
    </row>
    <row r="48" spans="1:11" ht="25.8" x14ac:dyDescent="0.25">
      <c r="A48" s="32" t="s">
        <v>218</v>
      </c>
      <c r="B48" s="6">
        <v>44</v>
      </c>
      <c r="C48" s="7" t="s">
        <v>75</v>
      </c>
      <c r="D48" s="17">
        <v>2990</v>
      </c>
      <c r="E48" s="8">
        <v>2250</v>
      </c>
      <c r="F48" s="8">
        <v>1990</v>
      </c>
      <c r="G48" s="8">
        <v>1790</v>
      </c>
      <c r="H48" s="39"/>
      <c r="I48" s="36"/>
      <c r="J48" s="25">
        <f t="shared" si="2"/>
        <v>2990</v>
      </c>
      <c r="K48" s="46">
        <f t="shared" si="1"/>
        <v>0</v>
      </c>
    </row>
    <row r="49" spans="1:11" ht="25.8" x14ac:dyDescent="0.25">
      <c r="A49" s="32" t="s">
        <v>218</v>
      </c>
      <c r="B49" s="6">
        <v>45</v>
      </c>
      <c r="C49" s="7" t="s">
        <v>76</v>
      </c>
      <c r="D49" s="17">
        <v>3900</v>
      </c>
      <c r="E49" s="8">
        <v>3500</v>
      </c>
      <c r="F49" s="8">
        <v>3200</v>
      </c>
      <c r="G49" s="8">
        <v>2900</v>
      </c>
      <c r="H49" s="39"/>
      <c r="I49" s="36"/>
      <c r="J49" s="25">
        <f t="shared" si="2"/>
        <v>3900</v>
      </c>
      <c r="K49" s="46">
        <f t="shared" si="1"/>
        <v>0</v>
      </c>
    </row>
    <row r="50" spans="1:11" ht="25.8" x14ac:dyDescent="0.25">
      <c r="A50" s="32" t="s">
        <v>218</v>
      </c>
      <c r="B50" s="6">
        <v>46</v>
      </c>
      <c r="C50" s="7" t="s">
        <v>77</v>
      </c>
      <c r="D50" s="17">
        <v>7990</v>
      </c>
      <c r="E50" s="8">
        <v>6000</v>
      </c>
      <c r="F50" s="8">
        <v>5750</v>
      </c>
      <c r="G50" s="8">
        <v>5350</v>
      </c>
      <c r="H50" s="39"/>
      <c r="I50" s="36"/>
      <c r="J50" s="25">
        <f t="shared" si="2"/>
        <v>7990</v>
      </c>
      <c r="K50" s="46">
        <f t="shared" si="1"/>
        <v>0</v>
      </c>
    </row>
    <row r="51" spans="1:11" ht="25.8" x14ac:dyDescent="0.25">
      <c r="A51" s="32" t="s">
        <v>218</v>
      </c>
      <c r="B51" s="6">
        <v>47</v>
      </c>
      <c r="C51" s="7" t="s">
        <v>18</v>
      </c>
      <c r="D51" s="17">
        <v>2050</v>
      </c>
      <c r="E51" s="8">
        <v>1600</v>
      </c>
      <c r="F51" s="8">
        <v>1450</v>
      </c>
      <c r="G51" s="8">
        <v>1350</v>
      </c>
      <c r="H51" s="39"/>
      <c r="I51" s="36"/>
      <c r="J51" s="25">
        <f t="shared" si="2"/>
        <v>2050</v>
      </c>
      <c r="K51" s="46">
        <f t="shared" si="1"/>
        <v>0</v>
      </c>
    </row>
    <row r="52" spans="1:11" ht="25.8" x14ac:dyDescent="0.25">
      <c r="A52" s="32" t="s">
        <v>218</v>
      </c>
      <c r="B52" s="6">
        <v>48</v>
      </c>
      <c r="C52" s="7" t="s">
        <v>19</v>
      </c>
      <c r="D52" s="17">
        <v>2050</v>
      </c>
      <c r="E52" s="8">
        <v>1600</v>
      </c>
      <c r="F52" s="8">
        <v>1450</v>
      </c>
      <c r="G52" s="8">
        <v>1350</v>
      </c>
      <c r="H52" s="39"/>
      <c r="I52" s="36"/>
      <c r="J52" s="25">
        <f t="shared" si="2"/>
        <v>2050</v>
      </c>
      <c r="K52" s="46">
        <f t="shared" si="1"/>
        <v>0</v>
      </c>
    </row>
    <row r="53" spans="1:11" ht="25.8" x14ac:dyDescent="0.25">
      <c r="A53" s="32" t="s">
        <v>218</v>
      </c>
      <c r="B53" s="6">
        <v>49</v>
      </c>
      <c r="C53" s="7" t="s">
        <v>78</v>
      </c>
      <c r="D53" s="17">
        <v>6500</v>
      </c>
      <c r="E53" s="8">
        <v>5800</v>
      </c>
      <c r="F53" s="8">
        <v>5200</v>
      </c>
      <c r="G53" s="8">
        <v>4900</v>
      </c>
      <c r="H53" s="39"/>
      <c r="I53" s="36"/>
      <c r="J53" s="25">
        <f t="shared" si="2"/>
        <v>6500</v>
      </c>
      <c r="K53" s="46">
        <f t="shared" si="1"/>
        <v>0</v>
      </c>
    </row>
    <row r="54" spans="1:11" ht="25.8" x14ac:dyDescent="0.25">
      <c r="A54" s="32" t="s">
        <v>218</v>
      </c>
      <c r="B54" s="6">
        <v>50</v>
      </c>
      <c r="C54" s="7" t="s">
        <v>79</v>
      </c>
      <c r="D54" s="17">
        <v>6500</v>
      </c>
      <c r="E54" s="8">
        <v>5800</v>
      </c>
      <c r="F54" s="8">
        <v>5200</v>
      </c>
      <c r="G54" s="8">
        <v>4900</v>
      </c>
      <c r="H54" s="39"/>
      <c r="I54" s="36"/>
      <c r="J54" s="25">
        <f t="shared" si="2"/>
        <v>6500</v>
      </c>
      <c r="K54" s="46">
        <f t="shared" si="1"/>
        <v>0</v>
      </c>
    </row>
    <row r="55" spans="1:11" ht="25.8" x14ac:dyDescent="0.25">
      <c r="A55" s="32" t="s">
        <v>218</v>
      </c>
      <c r="B55" s="6">
        <v>51</v>
      </c>
      <c r="C55" s="7" t="s">
        <v>80</v>
      </c>
      <c r="D55" s="17">
        <v>9500</v>
      </c>
      <c r="E55" s="8">
        <v>8990</v>
      </c>
      <c r="F55" s="8">
        <v>7990</v>
      </c>
      <c r="G55" s="8">
        <v>7000</v>
      </c>
      <c r="H55" s="39"/>
      <c r="I55" s="36"/>
      <c r="J55" s="25">
        <f t="shared" si="2"/>
        <v>9500</v>
      </c>
      <c r="K55" s="46">
        <f t="shared" si="1"/>
        <v>0</v>
      </c>
    </row>
    <row r="56" spans="1:11" ht="25.8" x14ac:dyDescent="0.25">
      <c r="A56" s="32" t="s">
        <v>218</v>
      </c>
      <c r="B56" s="6">
        <v>52</v>
      </c>
      <c r="C56" s="7" t="s">
        <v>81</v>
      </c>
      <c r="D56" s="17">
        <v>6990</v>
      </c>
      <c r="E56" s="8">
        <v>6300</v>
      </c>
      <c r="F56" s="8">
        <v>5700</v>
      </c>
      <c r="G56" s="8">
        <v>5300</v>
      </c>
      <c r="H56" s="39"/>
      <c r="I56" s="36"/>
      <c r="J56" s="25">
        <f t="shared" si="2"/>
        <v>6990</v>
      </c>
      <c r="K56" s="46">
        <f t="shared" si="1"/>
        <v>0</v>
      </c>
    </row>
    <row r="57" spans="1:11" ht="25.8" x14ac:dyDescent="0.25">
      <c r="A57" s="32" t="s">
        <v>218</v>
      </c>
      <c r="B57" s="6">
        <v>53</v>
      </c>
      <c r="C57" s="7" t="s">
        <v>82</v>
      </c>
      <c r="D57" s="17">
        <v>6990</v>
      </c>
      <c r="E57" s="8">
        <v>6300</v>
      </c>
      <c r="F57" s="8">
        <v>5700</v>
      </c>
      <c r="G57" s="8">
        <v>5300</v>
      </c>
      <c r="H57" s="39"/>
      <c r="I57" s="36"/>
      <c r="J57" s="25">
        <f t="shared" si="2"/>
        <v>6990</v>
      </c>
      <c r="K57" s="46">
        <f t="shared" si="1"/>
        <v>0</v>
      </c>
    </row>
    <row r="58" spans="1:11" ht="25.8" x14ac:dyDescent="0.25">
      <c r="A58" s="32" t="s">
        <v>218</v>
      </c>
      <c r="B58" s="6">
        <v>54</v>
      </c>
      <c r="C58" s="7" t="s">
        <v>83</v>
      </c>
      <c r="D58" s="17">
        <v>6000</v>
      </c>
      <c r="E58" s="8">
        <v>5500</v>
      </c>
      <c r="F58" s="8">
        <v>4900</v>
      </c>
      <c r="G58" s="8">
        <v>4200</v>
      </c>
      <c r="H58" s="39"/>
      <c r="I58" s="36"/>
      <c r="J58" s="25">
        <f t="shared" si="2"/>
        <v>6000</v>
      </c>
      <c r="K58" s="46">
        <f t="shared" si="1"/>
        <v>0</v>
      </c>
    </row>
    <row r="59" spans="1:11" ht="40.799999999999997" x14ac:dyDescent="0.25">
      <c r="A59" s="32" t="s">
        <v>218</v>
      </c>
      <c r="B59" s="6">
        <v>55</v>
      </c>
      <c r="C59" s="7" t="s">
        <v>84</v>
      </c>
      <c r="D59" s="17">
        <v>1990</v>
      </c>
      <c r="E59" s="8">
        <v>1500</v>
      </c>
      <c r="F59" s="8">
        <v>1400</v>
      </c>
      <c r="G59" s="8">
        <v>1300</v>
      </c>
      <c r="H59" s="39"/>
      <c r="I59" s="36"/>
      <c r="J59" s="25">
        <f t="shared" si="2"/>
        <v>1990</v>
      </c>
      <c r="K59" s="46">
        <f t="shared" si="1"/>
        <v>0</v>
      </c>
    </row>
    <row r="60" spans="1:11" ht="25.8" x14ac:dyDescent="0.25">
      <c r="A60" s="32" t="s">
        <v>218</v>
      </c>
      <c r="B60" s="6">
        <v>56</v>
      </c>
      <c r="C60" s="7" t="s">
        <v>20</v>
      </c>
      <c r="D60" s="17">
        <v>4300</v>
      </c>
      <c r="E60" s="8">
        <v>3500</v>
      </c>
      <c r="F60" s="8">
        <v>3300</v>
      </c>
      <c r="G60" s="8">
        <v>3200</v>
      </c>
      <c r="H60" s="39"/>
      <c r="I60" s="36"/>
      <c r="J60" s="25">
        <f t="shared" si="2"/>
        <v>4300</v>
      </c>
      <c r="K60" s="46">
        <f t="shared" si="1"/>
        <v>0</v>
      </c>
    </row>
    <row r="61" spans="1:11" ht="25.8" x14ac:dyDescent="0.25">
      <c r="A61" s="32" t="s">
        <v>218</v>
      </c>
      <c r="B61" s="6">
        <v>57</v>
      </c>
      <c r="C61" s="7" t="s">
        <v>21</v>
      </c>
      <c r="D61" s="17">
        <v>1990</v>
      </c>
      <c r="E61" s="8">
        <v>1500</v>
      </c>
      <c r="F61" s="8">
        <v>1400</v>
      </c>
      <c r="G61" s="8">
        <v>1300</v>
      </c>
      <c r="H61" s="39"/>
      <c r="I61" s="36"/>
      <c r="J61" s="25">
        <f t="shared" si="2"/>
        <v>1990</v>
      </c>
      <c r="K61" s="46">
        <f t="shared" si="1"/>
        <v>0</v>
      </c>
    </row>
    <row r="62" spans="1:11" ht="25.8" x14ac:dyDescent="0.25">
      <c r="A62" s="32" t="s">
        <v>218</v>
      </c>
      <c r="B62" s="6">
        <v>58</v>
      </c>
      <c r="C62" s="7" t="s">
        <v>22</v>
      </c>
      <c r="D62" s="17">
        <v>1990</v>
      </c>
      <c r="E62" s="8">
        <v>1500</v>
      </c>
      <c r="F62" s="8">
        <v>1400</v>
      </c>
      <c r="G62" s="8">
        <v>1300</v>
      </c>
      <c r="H62" s="39"/>
      <c r="I62" s="36"/>
      <c r="J62" s="25">
        <f t="shared" si="2"/>
        <v>1990</v>
      </c>
      <c r="K62" s="46">
        <f t="shared" si="1"/>
        <v>0</v>
      </c>
    </row>
    <row r="63" spans="1:11" ht="40.799999999999997" x14ac:dyDescent="0.25">
      <c r="A63" s="32" t="s">
        <v>218</v>
      </c>
      <c r="B63" s="6">
        <v>59</v>
      </c>
      <c r="C63" s="7" t="s">
        <v>85</v>
      </c>
      <c r="D63" s="17">
        <v>2290</v>
      </c>
      <c r="E63" s="8">
        <v>1900</v>
      </c>
      <c r="F63" s="8">
        <v>1650</v>
      </c>
      <c r="G63" s="8">
        <v>1550</v>
      </c>
      <c r="H63" s="39"/>
      <c r="I63" s="36"/>
      <c r="J63" s="25">
        <f t="shared" si="2"/>
        <v>2290</v>
      </c>
      <c r="K63" s="46">
        <f t="shared" si="1"/>
        <v>0</v>
      </c>
    </row>
    <row r="64" spans="1:11" ht="25.8" x14ac:dyDescent="0.25">
      <c r="A64" s="32" t="s">
        <v>218</v>
      </c>
      <c r="B64" s="6">
        <v>60</v>
      </c>
      <c r="C64" s="7" t="s">
        <v>86</v>
      </c>
      <c r="D64" s="17">
        <v>10990</v>
      </c>
      <c r="E64" s="8">
        <v>9800</v>
      </c>
      <c r="F64" s="8">
        <v>9000</v>
      </c>
      <c r="G64" s="8">
        <v>8500</v>
      </c>
      <c r="H64" s="39"/>
      <c r="I64" s="36"/>
      <c r="J64" s="25">
        <f t="shared" si="2"/>
        <v>10990</v>
      </c>
      <c r="K64" s="46">
        <f t="shared" si="1"/>
        <v>0</v>
      </c>
    </row>
    <row r="65" spans="1:11" ht="25.8" x14ac:dyDescent="0.25">
      <c r="A65" s="32" t="s">
        <v>218</v>
      </c>
      <c r="B65" s="6">
        <v>61</v>
      </c>
      <c r="C65" s="7" t="s">
        <v>87</v>
      </c>
      <c r="D65" s="17">
        <v>10990</v>
      </c>
      <c r="E65" s="8">
        <v>9800</v>
      </c>
      <c r="F65" s="8">
        <v>9000</v>
      </c>
      <c r="G65" s="8">
        <v>8500</v>
      </c>
      <c r="H65" s="39"/>
      <c r="I65" s="36"/>
      <c r="J65" s="25">
        <f t="shared" si="2"/>
        <v>10990</v>
      </c>
      <c r="K65" s="46">
        <f t="shared" si="1"/>
        <v>0</v>
      </c>
    </row>
    <row r="66" spans="1:11" ht="25.8" x14ac:dyDescent="0.25">
      <c r="A66" s="32" t="s">
        <v>218</v>
      </c>
      <c r="B66" s="6">
        <v>62</v>
      </c>
      <c r="C66" s="7" t="s">
        <v>88</v>
      </c>
      <c r="D66" s="17">
        <v>10990</v>
      </c>
      <c r="E66" s="8">
        <v>9800</v>
      </c>
      <c r="F66" s="8">
        <v>9000</v>
      </c>
      <c r="G66" s="8">
        <v>8500</v>
      </c>
      <c r="H66" s="39"/>
      <c r="I66" s="36"/>
      <c r="J66" s="25">
        <f t="shared" si="2"/>
        <v>10990</v>
      </c>
      <c r="K66" s="46">
        <f t="shared" si="1"/>
        <v>0</v>
      </c>
    </row>
    <row r="67" spans="1:11" ht="25.8" x14ac:dyDescent="0.25">
      <c r="A67" s="32" t="s">
        <v>218</v>
      </c>
      <c r="B67" s="6">
        <v>63</v>
      </c>
      <c r="C67" s="7" t="s">
        <v>89</v>
      </c>
      <c r="D67" s="17">
        <v>10990</v>
      </c>
      <c r="E67" s="8">
        <v>9800</v>
      </c>
      <c r="F67" s="8">
        <v>9000</v>
      </c>
      <c r="G67" s="8">
        <v>8500</v>
      </c>
      <c r="H67" s="39"/>
      <c r="I67" s="36"/>
      <c r="J67" s="25">
        <f t="shared" si="2"/>
        <v>10990</v>
      </c>
      <c r="K67" s="46">
        <f t="shared" si="1"/>
        <v>0</v>
      </c>
    </row>
    <row r="68" spans="1:11" ht="25.8" x14ac:dyDescent="0.25">
      <c r="A68" s="32" t="s">
        <v>218</v>
      </c>
      <c r="B68" s="6">
        <v>64</v>
      </c>
      <c r="C68" s="7" t="s">
        <v>23</v>
      </c>
      <c r="D68" s="17">
        <v>11490</v>
      </c>
      <c r="E68" s="8">
        <v>9800</v>
      </c>
      <c r="F68" s="8">
        <v>9000</v>
      </c>
      <c r="G68" s="8">
        <v>8500</v>
      </c>
      <c r="H68" s="39"/>
      <c r="I68" s="36"/>
      <c r="J68" s="25">
        <f t="shared" si="2"/>
        <v>11490</v>
      </c>
      <c r="K68" s="46">
        <f t="shared" si="1"/>
        <v>0</v>
      </c>
    </row>
    <row r="69" spans="1:11" ht="25.8" x14ac:dyDescent="0.25">
      <c r="A69" s="32" t="s">
        <v>218</v>
      </c>
      <c r="B69" s="6">
        <v>65</v>
      </c>
      <c r="C69" s="7" t="s">
        <v>90</v>
      </c>
      <c r="D69" s="17">
        <v>10990</v>
      </c>
      <c r="E69" s="8">
        <v>9800</v>
      </c>
      <c r="F69" s="8">
        <v>9000</v>
      </c>
      <c r="G69" s="8">
        <v>8500</v>
      </c>
      <c r="H69" s="39"/>
      <c r="I69" s="36"/>
      <c r="J69" s="25">
        <f t="shared" ref="J69:J100" si="3">IF(I69&lt;4,D69,IF(I69&lt;10,E69,IF(I69&lt;20,F69,G69)))</f>
        <v>10990</v>
      </c>
      <c r="K69" s="46">
        <f t="shared" si="1"/>
        <v>0</v>
      </c>
    </row>
    <row r="70" spans="1:11" ht="25.8" x14ac:dyDescent="0.25">
      <c r="A70" s="32" t="s">
        <v>218</v>
      </c>
      <c r="B70" s="6">
        <v>66</v>
      </c>
      <c r="C70" s="7" t="s">
        <v>91</v>
      </c>
      <c r="D70" s="17">
        <v>15990</v>
      </c>
      <c r="E70" s="8">
        <v>13000</v>
      </c>
      <c r="F70" s="8">
        <v>12500</v>
      </c>
      <c r="G70" s="8">
        <v>11990</v>
      </c>
      <c r="H70" s="39"/>
      <c r="I70" s="36"/>
      <c r="J70" s="25">
        <f t="shared" si="3"/>
        <v>15990</v>
      </c>
      <c r="K70" s="46">
        <f t="shared" ref="K70:K133" si="4">I70*J70</f>
        <v>0</v>
      </c>
    </row>
    <row r="71" spans="1:11" ht="40.799999999999997" x14ac:dyDescent="0.25">
      <c r="A71" s="32" t="s">
        <v>218</v>
      </c>
      <c r="B71" s="6">
        <v>67</v>
      </c>
      <c r="C71" s="7" t="s">
        <v>92</v>
      </c>
      <c r="D71" s="17">
        <v>10990</v>
      </c>
      <c r="E71" s="8">
        <v>9800</v>
      </c>
      <c r="F71" s="8">
        <v>9000</v>
      </c>
      <c r="G71" s="8">
        <v>8500</v>
      </c>
      <c r="H71" s="39"/>
      <c r="I71" s="36"/>
      <c r="J71" s="25">
        <f t="shared" si="3"/>
        <v>10990</v>
      </c>
      <c r="K71" s="46">
        <f t="shared" si="4"/>
        <v>0</v>
      </c>
    </row>
    <row r="72" spans="1:11" ht="25.8" x14ac:dyDescent="0.25">
      <c r="A72" s="32" t="s">
        <v>218</v>
      </c>
      <c r="B72" s="6">
        <v>68</v>
      </c>
      <c r="C72" s="7" t="s">
        <v>93</v>
      </c>
      <c r="D72" s="17">
        <v>11490</v>
      </c>
      <c r="E72" s="8">
        <v>10300</v>
      </c>
      <c r="F72" s="8">
        <v>9500</v>
      </c>
      <c r="G72" s="8">
        <v>8990</v>
      </c>
      <c r="H72" s="39"/>
      <c r="I72" s="36"/>
      <c r="J72" s="25">
        <f t="shared" si="3"/>
        <v>11490</v>
      </c>
      <c r="K72" s="46">
        <f t="shared" si="4"/>
        <v>0</v>
      </c>
    </row>
    <row r="73" spans="1:11" ht="40.799999999999997" x14ac:dyDescent="0.5">
      <c r="A73" s="32" t="s">
        <v>218</v>
      </c>
      <c r="B73" s="6">
        <v>69</v>
      </c>
      <c r="C73" s="7" t="s">
        <v>94</v>
      </c>
      <c r="D73" s="17">
        <v>17200</v>
      </c>
      <c r="E73" s="8">
        <v>15500</v>
      </c>
      <c r="F73" s="8">
        <v>12990</v>
      </c>
      <c r="G73" s="8">
        <v>12000</v>
      </c>
      <c r="H73" s="39"/>
      <c r="I73" s="37"/>
      <c r="J73" s="25">
        <f t="shared" si="3"/>
        <v>17200</v>
      </c>
      <c r="K73" s="46">
        <f t="shared" si="4"/>
        <v>0</v>
      </c>
    </row>
    <row r="74" spans="1:11" ht="25.8" x14ac:dyDescent="0.5">
      <c r="A74" s="32" t="s">
        <v>218</v>
      </c>
      <c r="B74" s="6">
        <v>70</v>
      </c>
      <c r="C74" s="7" t="s">
        <v>95</v>
      </c>
      <c r="D74" s="17">
        <v>18500</v>
      </c>
      <c r="E74" s="8">
        <v>16990</v>
      </c>
      <c r="F74" s="8">
        <v>15990</v>
      </c>
      <c r="G74" s="8">
        <v>14990</v>
      </c>
      <c r="H74" s="39"/>
      <c r="I74" s="37"/>
      <c r="J74" s="25">
        <f t="shared" si="3"/>
        <v>18500</v>
      </c>
      <c r="K74" s="46">
        <f t="shared" si="4"/>
        <v>0</v>
      </c>
    </row>
    <row r="75" spans="1:11" ht="25.8" x14ac:dyDescent="0.5">
      <c r="A75" s="32" t="s">
        <v>218</v>
      </c>
      <c r="B75" s="6">
        <v>71</v>
      </c>
      <c r="C75" s="7" t="s">
        <v>96</v>
      </c>
      <c r="D75" s="17">
        <v>22990</v>
      </c>
      <c r="E75" s="8">
        <v>21490</v>
      </c>
      <c r="F75" s="8">
        <v>20490</v>
      </c>
      <c r="G75" s="8">
        <v>18990</v>
      </c>
      <c r="H75" s="39"/>
      <c r="I75" s="37"/>
      <c r="J75" s="25">
        <f t="shared" si="3"/>
        <v>22990</v>
      </c>
      <c r="K75" s="46">
        <f t="shared" si="4"/>
        <v>0</v>
      </c>
    </row>
    <row r="76" spans="1:11" ht="25.8" x14ac:dyDescent="0.5">
      <c r="A76" s="32" t="s">
        <v>218</v>
      </c>
      <c r="B76" s="6">
        <v>72</v>
      </c>
      <c r="C76" s="7" t="s">
        <v>97</v>
      </c>
      <c r="D76" s="17">
        <v>3090</v>
      </c>
      <c r="E76" s="8">
        <v>2700</v>
      </c>
      <c r="F76" s="8">
        <v>2500</v>
      </c>
      <c r="G76" s="8">
        <v>2350</v>
      </c>
      <c r="H76" s="39"/>
      <c r="I76" s="37"/>
      <c r="J76" s="25">
        <f t="shared" si="3"/>
        <v>3090</v>
      </c>
      <c r="K76" s="46">
        <f t="shared" si="4"/>
        <v>0</v>
      </c>
    </row>
    <row r="77" spans="1:11" ht="25.8" x14ac:dyDescent="0.5">
      <c r="A77" s="32" t="s">
        <v>218</v>
      </c>
      <c r="B77" s="6">
        <v>73</v>
      </c>
      <c r="C77" s="7" t="s">
        <v>98</v>
      </c>
      <c r="D77" s="17">
        <v>8490</v>
      </c>
      <c r="E77" s="8">
        <v>7490</v>
      </c>
      <c r="F77" s="8">
        <v>6990</v>
      </c>
      <c r="G77" s="8">
        <v>6490</v>
      </c>
      <c r="H77" s="39"/>
      <c r="I77" s="37"/>
      <c r="J77" s="25">
        <f t="shared" si="3"/>
        <v>8490</v>
      </c>
      <c r="K77" s="46">
        <f t="shared" si="4"/>
        <v>0</v>
      </c>
    </row>
    <row r="78" spans="1:11" ht="25.8" x14ac:dyDescent="0.5">
      <c r="A78" s="32" t="s">
        <v>218</v>
      </c>
      <c r="B78" s="6">
        <v>74</v>
      </c>
      <c r="C78" s="7" t="s">
        <v>99</v>
      </c>
      <c r="D78" s="17">
        <v>9990</v>
      </c>
      <c r="E78" s="8">
        <v>9100</v>
      </c>
      <c r="F78" s="8">
        <v>8490</v>
      </c>
      <c r="G78" s="8">
        <v>7990</v>
      </c>
      <c r="H78" s="39"/>
      <c r="I78" s="37"/>
      <c r="J78" s="25">
        <f t="shared" si="3"/>
        <v>9990</v>
      </c>
      <c r="K78" s="46">
        <f t="shared" si="4"/>
        <v>0</v>
      </c>
    </row>
    <row r="79" spans="1:11" ht="25.8" x14ac:dyDescent="0.5">
      <c r="A79" s="32" t="s">
        <v>218</v>
      </c>
      <c r="B79" s="6">
        <v>75</v>
      </c>
      <c r="C79" s="7" t="s">
        <v>24</v>
      </c>
      <c r="D79" s="17">
        <v>24990</v>
      </c>
      <c r="E79" s="8">
        <v>22990</v>
      </c>
      <c r="F79" s="8">
        <v>22500</v>
      </c>
      <c r="G79" s="8">
        <v>21990</v>
      </c>
      <c r="H79" s="39"/>
      <c r="I79" s="37"/>
      <c r="J79" s="25">
        <f t="shared" si="3"/>
        <v>24990</v>
      </c>
      <c r="K79" s="46">
        <f t="shared" si="4"/>
        <v>0</v>
      </c>
    </row>
    <row r="80" spans="1:11" ht="25.8" x14ac:dyDescent="0.5">
      <c r="A80" s="32" t="s">
        <v>218</v>
      </c>
      <c r="B80" s="6">
        <v>76</v>
      </c>
      <c r="C80" s="7" t="s">
        <v>100</v>
      </c>
      <c r="D80" s="17">
        <v>1300</v>
      </c>
      <c r="E80" s="8">
        <v>990</v>
      </c>
      <c r="F80" s="8">
        <v>900</v>
      </c>
      <c r="G80" s="8">
        <v>780</v>
      </c>
      <c r="H80" s="39"/>
      <c r="I80" s="37"/>
      <c r="J80" s="25">
        <f t="shared" si="3"/>
        <v>1300</v>
      </c>
      <c r="K80" s="46">
        <f t="shared" si="4"/>
        <v>0</v>
      </c>
    </row>
    <row r="81" spans="1:11" ht="25.8" x14ac:dyDescent="0.5">
      <c r="A81" s="32" t="s">
        <v>218</v>
      </c>
      <c r="B81" s="6">
        <v>77</v>
      </c>
      <c r="C81" s="7" t="s">
        <v>25</v>
      </c>
      <c r="D81" s="17">
        <v>1790</v>
      </c>
      <c r="E81" s="8">
        <v>1500</v>
      </c>
      <c r="F81" s="8">
        <v>1300</v>
      </c>
      <c r="G81" s="8">
        <v>1190</v>
      </c>
      <c r="H81" s="39"/>
      <c r="I81" s="37"/>
      <c r="J81" s="25">
        <f t="shared" si="3"/>
        <v>1790</v>
      </c>
      <c r="K81" s="46">
        <f t="shared" si="4"/>
        <v>0</v>
      </c>
    </row>
    <row r="82" spans="1:11" ht="25.8" x14ac:dyDescent="0.5">
      <c r="A82" s="32" t="s">
        <v>218</v>
      </c>
      <c r="B82" s="6">
        <v>78</v>
      </c>
      <c r="C82" s="7" t="s">
        <v>101</v>
      </c>
      <c r="D82" s="17">
        <v>2600</v>
      </c>
      <c r="E82" s="8">
        <v>1850</v>
      </c>
      <c r="F82" s="8">
        <v>1650</v>
      </c>
      <c r="G82" s="8">
        <v>1490</v>
      </c>
      <c r="H82" s="39"/>
      <c r="I82" s="37"/>
      <c r="J82" s="25">
        <f t="shared" si="3"/>
        <v>2600</v>
      </c>
      <c r="K82" s="46">
        <f t="shared" si="4"/>
        <v>0</v>
      </c>
    </row>
    <row r="83" spans="1:11" ht="25.8" x14ac:dyDescent="0.5">
      <c r="A83" s="32" t="s">
        <v>218</v>
      </c>
      <c r="B83" s="6">
        <v>79</v>
      </c>
      <c r="C83" s="7" t="s">
        <v>102</v>
      </c>
      <c r="D83" s="17">
        <v>1950</v>
      </c>
      <c r="E83" s="8">
        <v>1650</v>
      </c>
      <c r="F83" s="8">
        <v>1450</v>
      </c>
      <c r="G83" s="8">
        <v>1290</v>
      </c>
      <c r="H83" s="39"/>
      <c r="I83" s="37"/>
      <c r="J83" s="25">
        <f t="shared" si="3"/>
        <v>1950</v>
      </c>
      <c r="K83" s="46">
        <f t="shared" si="4"/>
        <v>0</v>
      </c>
    </row>
    <row r="84" spans="1:11" ht="25.8" x14ac:dyDescent="0.5">
      <c r="A84" s="32" t="s">
        <v>218</v>
      </c>
      <c r="B84" s="6">
        <v>80</v>
      </c>
      <c r="C84" s="7" t="s">
        <v>103</v>
      </c>
      <c r="D84" s="17">
        <v>1950</v>
      </c>
      <c r="E84" s="8">
        <v>1650</v>
      </c>
      <c r="F84" s="8">
        <v>1450</v>
      </c>
      <c r="G84" s="8">
        <v>1290</v>
      </c>
      <c r="H84" s="39"/>
      <c r="I84" s="37"/>
      <c r="J84" s="25">
        <f t="shared" si="3"/>
        <v>1950</v>
      </c>
      <c r="K84" s="46">
        <f t="shared" si="4"/>
        <v>0</v>
      </c>
    </row>
    <row r="85" spans="1:11" ht="25.8" x14ac:dyDescent="0.5">
      <c r="A85" s="32" t="s">
        <v>218</v>
      </c>
      <c r="B85" s="6">
        <v>81</v>
      </c>
      <c r="C85" s="7" t="s">
        <v>26</v>
      </c>
      <c r="D85" s="17">
        <v>12990</v>
      </c>
      <c r="E85" s="8">
        <v>11990</v>
      </c>
      <c r="F85" s="8">
        <v>10390</v>
      </c>
      <c r="G85" s="8">
        <v>9790</v>
      </c>
      <c r="H85" s="39"/>
      <c r="I85" s="37"/>
      <c r="J85" s="25">
        <f t="shared" si="3"/>
        <v>12990</v>
      </c>
      <c r="K85" s="46">
        <f t="shared" si="4"/>
        <v>0</v>
      </c>
    </row>
    <row r="86" spans="1:11" ht="25.8" x14ac:dyDescent="0.5">
      <c r="A86" s="32" t="s">
        <v>218</v>
      </c>
      <c r="B86" s="6">
        <v>82</v>
      </c>
      <c r="C86" s="7" t="s">
        <v>104</v>
      </c>
      <c r="D86" s="17">
        <v>11990</v>
      </c>
      <c r="E86" s="8">
        <v>10990</v>
      </c>
      <c r="F86" s="8">
        <v>9390</v>
      </c>
      <c r="G86" s="8">
        <v>8790</v>
      </c>
      <c r="H86" s="39"/>
      <c r="I86" s="37"/>
      <c r="J86" s="25">
        <f t="shared" si="3"/>
        <v>11990</v>
      </c>
      <c r="K86" s="46">
        <f t="shared" si="4"/>
        <v>0</v>
      </c>
    </row>
    <row r="87" spans="1:11" ht="25.8" x14ac:dyDescent="0.5">
      <c r="A87" s="32" t="s">
        <v>218</v>
      </c>
      <c r="B87" s="6">
        <v>83</v>
      </c>
      <c r="C87" s="7" t="s">
        <v>105</v>
      </c>
      <c r="D87" s="17">
        <v>11500</v>
      </c>
      <c r="E87" s="8">
        <v>10990</v>
      </c>
      <c r="F87" s="8">
        <v>9990</v>
      </c>
      <c r="G87" s="8">
        <v>8990</v>
      </c>
      <c r="H87" s="39"/>
      <c r="I87" s="37"/>
      <c r="J87" s="25">
        <f t="shared" si="3"/>
        <v>11500</v>
      </c>
      <c r="K87" s="46">
        <f t="shared" si="4"/>
        <v>0</v>
      </c>
    </row>
    <row r="88" spans="1:11" ht="40.799999999999997" x14ac:dyDescent="0.5">
      <c r="A88" s="32" t="s">
        <v>218</v>
      </c>
      <c r="B88" s="6">
        <v>84</v>
      </c>
      <c r="C88" s="7" t="s">
        <v>106</v>
      </c>
      <c r="D88" s="17">
        <v>19990</v>
      </c>
      <c r="E88" s="8">
        <v>15490</v>
      </c>
      <c r="F88" s="8">
        <v>13700</v>
      </c>
      <c r="G88" s="8">
        <v>12990</v>
      </c>
      <c r="H88" s="39"/>
      <c r="I88" s="37"/>
      <c r="J88" s="25">
        <f t="shared" si="3"/>
        <v>19990</v>
      </c>
      <c r="K88" s="46">
        <f t="shared" si="4"/>
        <v>0</v>
      </c>
    </row>
    <row r="89" spans="1:11" ht="25.8" x14ac:dyDescent="0.5">
      <c r="A89" s="32" t="s">
        <v>218</v>
      </c>
      <c r="B89" s="6">
        <v>85</v>
      </c>
      <c r="C89" s="7" t="s">
        <v>27</v>
      </c>
      <c r="D89" s="17">
        <v>17500</v>
      </c>
      <c r="E89" s="8">
        <v>16500</v>
      </c>
      <c r="F89" s="8">
        <v>15500</v>
      </c>
      <c r="G89" s="8">
        <v>14990</v>
      </c>
      <c r="H89" s="39"/>
      <c r="I89" s="37"/>
      <c r="J89" s="25">
        <f t="shared" si="3"/>
        <v>17500</v>
      </c>
      <c r="K89" s="46">
        <f t="shared" si="4"/>
        <v>0</v>
      </c>
    </row>
    <row r="90" spans="1:11" ht="25.8" x14ac:dyDescent="0.5">
      <c r="A90" s="32" t="s">
        <v>218</v>
      </c>
      <c r="B90" s="6">
        <v>86</v>
      </c>
      <c r="C90" s="7" t="s">
        <v>107</v>
      </c>
      <c r="D90" s="17">
        <v>1750</v>
      </c>
      <c r="E90" s="8">
        <v>1500</v>
      </c>
      <c r="F90" s="8">
        <v>1390</v>
      </c>
      <c r="G90" s="8">
        <v>1290</v>
      </c>
      <c r="H90" s="39"/>
      <c r="I90" s="37"/>
      <c r="J90" s="25">
        <f t="shared" si="3"/>
        <v>1750</v>
      </c>
      <c r="K90" s="46">
        <f t="shared" si="4"/>
        <v>0</v>
      </c>
    </row>
    <row r="91" spans="1:11" ht="25.8" x14ac:dyDescent="0.5">
      <c r="A91" s="32" t="s">
        <v>218</v>
      </c>
      <c r="B91" s="6">
        <v>87</v>
      </c>
      <c r="C91" s="7" t="s">
        <v>109</v>
      </c>
      <c r="D91" s="17">
        <v>50</v>
      </c>
      <c r="E91" s="8">
        <v>50</v>
      </c>
      <c r="F91" s="8">
        <v>50</v>
      </c>
      <c r="G91" s="8">
        <v>45</v>
      </c>
      <c r="H91" s="39"/>
      <c r="I91" s="37"/>
      <c r="J91" s="25">
        <f t="shared" si="3"/>
        <v>50</v>
      </c>
      <c r="K91" s="46">
        <f t="shared" si="4"/>
        <v>0</v>
      </c>
    </row>
    <row r="92" spans="1:11" ht="25.8" x14ac:dyDescent="0.5">
      <c r="A92" s="32" t="s">
        <v>218</v>
      </c>
      <c r="B92" s="6">
        <v>88</v>
      </c>
      <c r="C92" s="7" t="s">
        <v>108</v>
      </c>
      <c r="D92" s="17">
        <v>50</v>
      </c>
      <c r="E92" s="8">
        <v>50</v>
      </c>
      <c r="F92" s="8">
        <v>50</v>
      </c>
      <c r="G92" s="8">
        <v>45</v>
      </c>
      <c r="H92" s="39"/>
      <c r="I92" s="37"/>
      <c r="J92" s="25">
        <f t="shared" si="3"/>
        <v>50</v>
      </c>
      <c r="K92" s="46">
        <f t="shared" si="4"/>
        <v>0</v>
      </c>
    </row>
    <row r="93" spans="1:11" ht="25.8" x14ac:dyDescent="0.5">
      <c r="A93" s="32" t="s">
        <v>218</v>
      </c>
      <c r="B93" s="6">
        <v>89</v>
      </c>
      <c r="C93" s="7" t="s">
        <v>28</v>
      </c>
      <c r="D93" s="17">
        <v>40</v>
      </c>
      <c r="E93" s="8">
        <v>40</v>
      </c>
      <c r="F93" s="8">
        <v>40</v>
      </c>
      <c r="G93" s="8">
        <v>40</v>
      </c>
      <c r="H93" s="39"/>
      <c r="I93" s="37"/>
      <c r="J93" s="25">
        <f t="shared" si="3"/>
        <v>40</v>
      </c>
      <c r="K93" s="46">
        <f t="shared" si="4"/>
        <v>0</v>
      </c>
    </row>
    <row r="94" spans="1:11" ht="25.8" x14ac:dyDescent="0.5">
      <c r="A94" s="32" t="s">
        <v>218</v>
      </c>
      <c r="B94" s="6">
        <v>90</v>
      </c>
      <c r="C94" s="7" t="s">
        <v>29</v>
      </c>
      <c r="D94" s="17">
        <v>70</v>
      </c>
      <c r="E94" s="8">
        <v>70</v>
      </c>
      <c r="F94" s="8">
        <v>70</v>
      </c>
      <c r="G94" s="8">
        <v>70</v>
      </c>
      <c r="H94" s="39"/>
      <c r="I94" s="37"/>
      <c r="J94" s="25">
        <f t="shared" si="3"/>
        <v>70</v>
      </c>
      <c r="K94" s="46">
        <f t="shared" si="4"/>
        <v>0</v>
      </c>
    </row>
    <row r="95" spans="1:11" ht="25.8" x14ac:dyDescent="0.5">
      <c r="A95" s="32" t="s">
        <v>218</v>
      </c>
      <c r="B95" s="6">
        <v>91</v>
      </c>
      <c r="C95" s="7" t="s">
        <v>30</v>
      </c>
      <c r="D95" s="17">
        <v>45</v>
      </c>
      <c r="E95" s="8">
        <v>45</v>
      </c>
      <c r="F95" s="8">
        <v>45</v>
      </c>
      <c r="G95" s="8">
        <v>45</v>
      </c>
      <c r="H95" s="39"/>
      <c r="I95" s="37"/>
      <c r="J95" s="25">
        <f t="shared" si="3"/>
        <v>45</v>
      </c>
      <c r="K95" s="46">
        <f t="shared" si="4"/>
        <v>0</v>
      </c>
    </row>
    <row r="96" spans="1:11" ht="25.8" x14ac:dyDescent="0.5">
      <c r="A96" s="32" t="s">
        <v>218</v>
      </c>
      <c r="B96" s="6">
        <v>92</v>
      </c>
      <c r="C96" s="7" t="s">
        <v>31</v>
      </c>
      <c r="D96" s="17">
        <v>70</v>
      </c>
      <c r="E96" s="8">
        <v>70</v>
      </c>
      <c r="F96" s="8">
        <v>70</v>
      </c>
      <c r="G96" s="8">
        <v>70</v>
      </c>
      <c r="H96" s="39"/>
      <c r="I96" s="37"/>
      <c r="J96" s="25">
        <f t="shared" si="3"/>
        <v>70</v>
      </c>
      <c r="K96" s="46">
        <f t="shared" si="4"/>
        <v>0</v>
      </c>
    </row>
    <row r="97" spans="1:11" ht="40.799999999999997" x14ac:dyDescent="0.5">
      <c r="A97" s="32" t="s">
        <v>218</v>
      </c>
      <c r="B97" s="6">
        <v>93</v>
      </c>
      <c r="C97" s="7" t="s">
        <v>32</v>
      </c>
      <c r="D97" s="17">
        <v>4000</v>
      </c>
      <c r="E97" s="8">
        <v>3500</v>
      </c>
      <c r="F97" s="8">
        <v>3200</v>
      </c>
      <c r="G97" s="8">
        <v>2990</v>
      </c>
      <c r="H97" s="39"/>
      <c r="I97" s="37"/>
      <c r="J97" s="25">
        <f t="shared" si="3"/>
        <v>4000</v>
      </c>
      <c r="K97" s="46">
        <f t="shared" si="4"/>
        <v>0</v>
      </c>
    </row>
    <row r="98" spans="1:11" ht="40.799999999999997" x14ac:dyDescent="0.5">
      <c r="A98" s="32" t="s">
        <v>218</v>
      </c>
      <c r="B98" s="6">
        <v>94</v>
      </c>
      <c r="C98" s="7" t="s">
        <v>110</v>
      </c>
      <c r="D98" s="17">
        <v>4000</v>
      </c>
      <c r="E98" s="8">
        <v>3500</v>
      </c>
      <c r="F98" s="8">
        <v>3200</v>
      </c>
      <c r="G98" s="8">
        <v>2990</v>
      </c>
      <c r="H98" s="39"/>
      <c r="I98" s="37"/>
      <c r="J98" s="25">
        <f t="shared" si="3"/>
        <v>4000</v>
      </c>
      <c r="K98" s="46">
        <f t="shared" si="4"/>
        <v>0</v>
      </c>
    </row>
    <row r="99" spans="1:11" ht="41.4" customHeight="1" x14ac:dyDescent="0.5">
      <c r="A99" s="32" t="s">
        <v>218</v>
      </c>
      <c r="B99" s="6">
        <v>95</v>
      </c>
      <c r="C99" s="7" t="s">
        <v>33</v>
      </c>
      <c r="D99" s="17">
        <v>20000</v>
      </c>
      <c r="E99" s="8">
        <v>18000</v>
      </c>
      <c r="F99" s="8">
        <v>16990</v>
      </c>
      <c r="G99" s="8">
        <v>15990</v>
      </c>
      <c r="H99" s="39"/>
      <c r="I99" s="37"/>
      <c r="J99" s="25">
        <f t="shared" si="3"/>
        <v>20000</v>
      </c>
      <c r="K99" s="46">
        <f t="shared" si="4"/>
        <v>0</v>
      </c>
    </row>
    <row r="100" spans="1:11" ht="41.4" customHeight="1" x14ac:dyDescent="0.5">
      <c r="A100" s="32" t="s">
        <v>218</v>
      </c>
      <c r="B100" s="6">
        <v>96</v>
      </c>
      <c r="C100" s="7" t="s">
        <v>111</v>
      </c>
      <c r="D100" s="17">
        <v>20000</v>
      </c>
      <c r="E100" s="8">
        <v>18000</v>
      </c>
      <c r="F100" s="8">
        <v>16990</v>
      </c>
      <c r="G100" s="8">
        <v>15990</v>
      </c>
      <c r="H100" s="39"/>
      <c r="I100" s="37"/>
      <c r="J100" s="25">
        <f t="shared" si="3"/>
        <v>20000</v>
      </c>
      <c r="K100" s="46">
        <f t="shared" si="4"/>
        <v>0</v>
      </c>
    </row>
    <row r="101" spans="1:11" ht="22.2" customHeight="1" x14ac:dyDescent="0.5">
      <c r="A101" s="32" t="s">
        <v>218</v>
      </c>
      <c r="B101" s="6">
        <v>97</v>
      </c>
      <c r="C101" s="11" t="s">
        <v>34</v>
      </c>
      <c r="D101" s="19">
        <v>4000</v>
      </c>
      <c r="E101" s="8">
        <v>3000</v>
      </c>
      <c r="F101" s="8">
        <v>2700</v>
      </c>
      <c r="G101" s="8">
        <v>2400</v>
      </c>
      <c r="H101" s="39"/>
      <c r="I101" s="37"/>
      <c r="J101" s="25">
        <f t="shared" ref="J101:J132" si="5">IF(I101&lt;4,D101,IF(I101&lt;10,E101,IF(I101&lt;20,F101,G101)))</f>
        <v>4000</v>
      </c>
      <c r="K101" s="46">
        <f t="shared" si="4"/>
        <v>0</v>
      </c>
    </row>
    <row r="102" spans="1:11" ht="25.8" x14ac:dyDescent="0.5">
      <c r="A102" s="32" t="s">
        <v>218</v>
      </c>
      <c r="B102" s="6">
        <v>98</v>
      </c>
      <c r="C102" s="11" t="s">
        <v>35</v>
      </c>
      <c r="D102" s="19">
        <v>4000</v>
      </c>
      <c r="E102" s="8">
        <v>3000</v>
      </c>
      <c r="F102" s="8">
        <v>2700</v>
      </c>
      <c r="G102" s="8">
        <v>2400</v>
      </c>
      <c r="H102" s="39"/>
      <c r="I102" s="37"/>
      <c r="J102" s="25">
        <f t="shared" si="5"/>
        <v>4000</v>
      </c>
      <c r="K102" s="46">
        <f t="shared" si="4"/>
        <v>0</v>
      </c>
    </row>
    <row r="103" spans="1:11" ht="21.6" customHeight="1" x14ac:dyDescent="0.5">
      <c r="A103" s="32" t="s">
        <v>218</v>
      </c>
      <c r="B103" s="6">
        <v>99</v>
      </c>
      <c r="C103" s="11" t="s">
        <v>36</v>
      </c>
      <c r="D103" s="19">
        <v>4000</v>
      </c>
      <c r="E103" s="8">
        <v>3000</v>
      </c>
      <c r="F103" s="8">
        <v>2700</v>
      </c>
      <c r="G103" s="8">
        <v>2400</v>
      </c>
      <c r="H103" s="39"/>
      <c r="I103" s="37"/>
      <c r="J103" s="25">
        <f t="shared" si="5"/>
        <v>4000</v>
      </c>
      <c r="K103" s="46">
        <f t="shared" si="4"/>
        <v>0</v>
      </c>
    </row>
    <row r="104" spans="1:11" ht="19.8" customHeight="1" x14ac:dyDescent="0.5">
      <c r="A104" s="32" t="s">
        <v>218</v>
      </c>
      <c r="B104" s="6">
        <v>100</v>
      </c>
      <c r="C104" s="11" t="s">
        <v>37</v>
      </c>
      <c r="D104" s="19">
        <v>4000</v>
      </c>
      <c r="E104" s="8">
        <v>3000</v>
      </c>
      <c r="F104" s="8">
        <v>2700</v>
      </c>
      <c r="G104" s="8">
        <v>2400</v>
      </c>
      <c r="H104" s="39"/>
      <c r="I104" s="37"/>
      <c r="J104" s="25">
        <f t="shared" si="5"/>
        <v>4000</v>
      </c>
      <c r="K104" s="46">
        <f t="shared" si="4"/>
        <v>0</v>
      </c>
    </row>
    <row r="105" spans="1:11" ht="25.8" x14ac:dyDescent="0.5">
      <c r="A105" s="32" t="s">
        <v>218</v>
      </c>
      <c r="B105" s="6">
        <v>101</v>
      </c>
      <c r="C105" s="11" t="s">
        <v>38</v>
      </c>
      <c r="D105" s="19">
        <v>4000</v>
      </c>
      <c r="E105" s="8">
        <v>3000</v>
      </c>
      <c r="F105" s="8">
        <v>2700</v>
      </c>
      <c r="G105" s="8">
        <v>2400</v>
      </c>
      <c r="H105" s="39"/>
      <c r="I105" s="37"/>
      <c r="J105" s="25">
        <f t="shared" si="5"/>
        <v>4000</v>
      </c>
      <c r="K105" s="46">
        <f t="shared" si="4"/>
        <v>0</v>
      </c>
    </row>
    <row r="106" spans="1:11" ht="18" customHeight="1" x14ac:dyDescent="0.5">
      <c r="A106" s="32" t="s">
        <v>218</v>
      </c>
      <c r="B106" s="6">
        <v>102</v>
      </c>
      <c r="C106" s="11" t="s">
        <v>39</v>
      </c>
      <c r="D106" s="19">
        <v>4000</v>
      </c>
      <c r="E106" s="8">
        <v>3000</v>
      </c>
      <c r="F106" s="8">
        <v>2700</v>
      </c>
      <c r="G106" s="8">
        <v>2400</v>
      </c>
      <c r="H106" s="39"/>
      <c r="I106" s="37"/>
      <c r="J106" s="25">
        <f t="shared" si="5"/>
        <v>4000</v>
      </c>
      <c r="K106" s="46">
        <f t="shared" si="4"/>
        <v>0</v>
      </c>
    </row>
    <row r="107" spans="1:11" ht="18" customHeight="1" x14ac:dyDescent="0.5">
      <c r="A107" s="32" t="s">
        <v>218</v>
      </c>
      <c r="B107" s="6">
        <v>103</v>
      </c>
      <c r="C107" s="11" t="s">
        <v>40</v>
      </c>
      <c r="D107" s="19">
        <v>4000</v>
      </c>
      <c r="E107" s="8">
        <v>3000</v>
      </c>
      <c r="F107" s="8">
        <v>2700</v>
      </c>
      <c r="G107" s="8">
        <v>2400</v>
      </c>
      <c r="H107" s="39"/>
      <c r="I107" s="37"/>
      <c r="J107" s="25">
        <f t="shared" si="5"/>
        <v>4000</v>
      </c>
      <c r="K107" s="46">
        <f t="shared" si="4"/>
        <v>0</v>
      </c>
    </row>
    <row r="108" spans="1:11" ht="20.399999999999999" customHeight="1" x14ac:dyDescent="0.5">
      <c r="A108" s="32" t="s">
        <v>218</v>
      </c>
      <c r="B108" s="6">
        <v>104</v>
      </c>
      <c r="C108" s="11" t="s">
        <v>41</v>
      </c>
      <c r="D108" s="19">
        <v>4800</v>
      </c>
      <c r="E108" s="8">
        <v>4200</v>
      </c>
      <c r="F108" s="8">
        <v>3500</v>
      </c>
      <c r="G108" s="8">
        <v>3000</v>
      </c>
      <c r="H108" s="39"/>
      <c r="I108" s="37"/>
      <c r="J108" s="25">
        <f t="shared" si="5"/>
        <v>4800</v>
      </c>
      <c r="K108" s="46">
        <f t="shared" si="4"/>
        <v>0</v>
      </c>
    </row>
    <row r="109" spans="1:11" ht="25.8" x14ac:dyDescent="0.5">
      <c r="A109" s="32" t="s">
        <v>218</v>
      </c>
      <c r="B109" s="6">
        <v>105</v>
      </c>
      <c r="C109" s="11" t="s">
        <v>42</v>
      </c>
      <c r="D109" s="19">
        <v>4800</v>
      </c>
      <c r="E109" s="8">
        <v>4200</v>
      </c>
      <c r="F109" s="8">
        <v>3500</v>
      </c>
      <c r="G109" s="8">
        <v>3000</v>
      </c>
      <c r="H109" s="39"/>
      <c r="I109" s="37"/>
      <c r="J109" s="25">
        <f t="shared" si="5"/>
        <v>4800</v>
      </c>
      <c r="K109" s="46">
        <f t="shared" si="4"/>
        <v>0</v>
      </c>
    </row>
    <row r="110" spans="1:11" ht="25.8" x14ac:dyDescent="0.5">
      <c r="A110" s="32" t="s">
        <v>218</v>
      </c>
      <c r="B110" s="6">
        <v>106</v>
      </c>
      <c r="C110" s="11" t="s">
        <v>44</v>
      </c>
      <c r="D110" s="19">
        <v>4800</v>
      </c>
      <c r="E110" s="8">
        <v>4200</v>
      </c>
      <c r="F110" s="8">
        <v>3500</v>
      </c>
      <c r="G110" s="8">
        <v>3000</v>
      </c>
      <c r="H110" s="39"/>
      <c r="I110" s="37"/>
      <c r="J110" s="25">
        <f t="shared" si="5"/>
        <v>4800</v>
      </c>
      <c r="K110" s="46">
        <f t="shared" si="4"/>
        <v>0</v>
      </c>
    </row>
    <row r="111" spans="1:11" ht="25.8" x14ac:dyDescent="0.5">
      <c r="A111" s="32" t="s">
        <v>218</v>
      </c>
      <c r="B111" s="6">
        <v>107</v>
      </c>
      <c r="C111" s="11" t="s">
        <v>43</v>
      </c>
      <c r="D111" s="19">
        <v>4800</v>
      </c>
      <c r="E111" s="8">
        <v>4200</v>
      </c>
      <c r="F111" s="8">
        <v>3500</v>
      </c>
      <c r="G111" s="8">
        <v>3000</v>
      </c>
      <c r="H111" s="39"/>
      <c r="I111" s="37"/>
      <c r="J111" s="25">
        <f t="shared" si="5"/>
        <v>4800</v>
      </c>
      <c r="K111" s="46">
        <f t="shared" si="4"/>
        <v>0</v>
      </c>
    </row>
    <row r="112" spans="1:11" ht="36" x14ac:dyDescent="0.5">
      <c r="A112" s="32" t="s">
        <v>218</v>
      </c>
      <c r="B112" s="6">
        <v>108</v>
      </c>
      <c r="C112" s="11" t="s">
        <v>112</v>
      </c>
      <c r="D112" s="19">
        <v>24000</v>
      </c>
      <c r="E112" s="8">
        <v>22000</v>
      </c>
      <c r="F112" s="8">
        <v>19000</v>
      </c>
      <c r="G112" s="8">
        <v>18000</v>
      </c>
      <c r="H112" s="39"/>
      <c r="I112" s="37"/>
      <c r="J112" s="25">
        <f t="shared" si="5"/>
        <v>24000</v>
      </c>
      <c r="K112" s="46">
        <f t="shared" si="4"/>
        <v>0</v>
      </c>
    </row>
    <row r="113" spans="1:11" ht="25.8" x14ac:dyDescent="0.5">
      <c r="A113" s="32" t="s">
        <v>218</v>
      </c>
      <c r="B113" s="6">
        <v>109</v>
      </c>
      <c r="C113" s="7" t="s">
        <v>113</v>
      </c>
      <c r="D113" s="17">
        <v>1750</v>
      </c>
      <c r="E113" s="8">
        <v>1300</v>
      </c>
      <c r="F113" s="8">
        <v>1200</v>
      </c>
      <c r="G113" s="8">
        <v>1150</v>
      </c>
      <c r="H113" s="39"/>
      <c r="I113" s="37"/>
      <c r="J113" s="25">
        <f t="shared" si="5"/>
        <v>1750</v>
      </c>
      <c r="K113" s="46">
        <f t="shared" si="4"/>
        <v>0</v>
      </c>
    </row>
    <row r="114" spans="1:11" ht="25.8" x14ac:dyDescent="0.5">
      <c r="A114" s="32" t="s">
        <v>218</v>
      </c>
      <c r="B114" s="6">
        <v>110</v>
      </c>
      <c r="C114" s="7" t="s">
        <v>114</v>
      </c>
      <c r="D114" s="17">
        <v>2000</v>
      </c>
      <c r="E114" s="8">
        <v>1600</v>
      </c>
      <c r="F114" s="8">
        <v>1500</v>
      </c>
      <c r="G114" s="8">
        <v>1400</v>
      </c>
      <c r="H114" s="39"/>
      <c r="I114" s="37"/>
      <c r="J114" s="25">
        <f t="shared" si="5"/>
        <v>2000</v>
      </c>
      <c r="K114" s="46">
        <f t="shared" si="4"/>
        <v>0</v>
      </c>
    </row>
    <row r="115" spans="1:11" ht="25.8" x14ac:dyDescent="0.5">
      <c r="A115" s="32" t="s">
        <v>218</v>
      </c>
      <c r="B115" s="6">
        <v>111</v>
      </c>
      <c r="C115" s="7" t="s">
        <v>115</v>
      </c>
      <c r="D115" s="17">
        <v>2350</v>
      </c>
      <c r="E115" s="8">
        <v>1950</v>
      </c>
      <c r="F115" s="8">
        <v>1750</v>
      </c>
      <c r="G115" s="8">
        <v>1650</v>
      </c>
      <c r="H115" s="39"/>
      <c r="I115" s="37"/>
      <c r="J115" s="25">
        <f t="shared" si="5"/>
        <v>2350</v>
      </c>
      <c r="K115" s="46">
        <f t="shared" si="4"/>
        <v>0</v>
      </c>
    </row>
    <row r="116" spans="1:11" ht="25.8" x14ac:dyDescent="0.5">
      <c r="A116" s="32" t="s">
        <v>218</v>
      </c>
      <c r="B116" s="6">
        <v>112</v>
      </c>
      <c r="C116" s="7" t="s">
        <v>116</v>
      </c>
      <c r="D116" s="17">
        <v>140</v>
      </c>
      <c r="E116" s="8">
        <v>120</v>
      </c>
      <c r="F116" s="8">
        <v>100</v>
      </c>
      <c r="G116" s="8">
        <v>90</v>
      </c>
      <c r="H116" s="39"/>
      <c r="I116" s="37"/>
      <c r="J116" s="25">
        <f t="shared" si="5"/>
        <v>140</v>
      </c>
      <c r="K116" s="46">
        <f t="shared" si="4"/>
        <v>0</v>
      </c>
    </row>
    <row r="117" spans="1:11" ht="25.8" x14ac:dyDescent="0.5">
      <c r="A117" s="32" t="s">
        <v>218</v>
      </c>
      <c r="B117" s="6">
        <v>113</v>
      </c>
      <c r="C117" s="7" t="s">
        <v>117</v>
      </c>
      <c r="D117" s="17">
        <v>500</v>
      </c>
      <c r="E117" s="8">
        <v>500</v>
      </c>
      <c r="F117" s="8">
        <v>450</v>
      </c>
      <c r="G117" s="8">
        <v>440</v>
      </c>
      <c r="H117" s="39"/>
      <c r="I117" s="37"/>
      <c r="J117" s="25">
        <f t="shared" si="5"/>
        <v>500</v>
      </c>
      <c r="K117" s="46">
        <f t="shared" si="4"/>
        <v>0</v>
      </c>
    </row>
    <row r="118" spans="1:11" ht="25.8" x14ac:dyDescent="0.5">
      <c r="A118" s="32" t="s">
        <v>218</v>
      </c>
      <c r="B118" s="6">
        <v>114</v>
      </c>
      <c r="C118" s="7" t="s">
        <v>118</v>
      </c>
      <c r="D118" s="17">
        <v>3690</v>
      </c>
      <c r="E118" s="8">
        <v>3690</v>
      </c>
      <c r="F118" s="8">
        <v>3490</v>
      </c>
      <c r="G118" s="8">
        <v>3450</v>
      </c>
      <c r="H118" s="39"/>
      <c r="I118" s="37"/>
      <c r="J118" s="25">
        <f t="shared" si="5"/>
        <v>3690</v>
      </c>
      <c r="K118" s="46">
        <f t="shared" si="4"/>
        <v>0</v>
      </c>
    </row>
    <row r="119" spans="1:11" ht="40.799999999999997" x14ac:dyDescent="0.5">
      <c r="A119" s="32" t="s">
        <v>218</v>
      </c>
      <c r="B119" s="6">
        <v>115</v>
      </c>
      <c r="C119" s="7" t="s">
        <v>119</v>
      </c>
      <c r="D119" s="17">
        <v>20990</v>
      </c>
      <c r="E119" s="8">
        <v>18990</v>
      </c>
      <c r="F119" s="8">
        <v>18450</v>
      </c>
      <c r="G119" s="8">
        <v>17990</v>
      </c>
      <c r="H119" s="39"/>
      <c r="I119" s="37"/>
      <c r="J119" s="25">
        <f t="shared" si="5"/>
        <v>20990</v>
      </c>
      <c r="K119" s="46">
        <f t="shared" si="4"/>
        <v>0</v>
      </c>
    </row>
    <row r="120" spans="1:11" ht="40.799999999999997" x14ac:dyDescent="0.5">
      <c r="A120" s="32" t="s">
        <v>218</v>
      </c>
      <c r="B120" s="6">
        <v>116</v>
      </c>
      <c r="C120" s="7" t="s">
        <v>120</v>
      </c>
      <c r="D120" s="17">
        <v>22990</v>
      </c>
      <c r="E120" s="8">
        <v>20990</v>
      </c>
      <c r="F120" s="8">
        <v>19990</v>
      </c>
      <c r="G120" s="8">
        <v>18990</v>
      </c>
      <c r="H120" s="39"/>
      <c r="I120" s="37"/>
      <c r="J120" s="25">
        <f t="shared" si="5"/>
        <v>22990</v>
      </c>
      <c r="K120" s="46">
        <f t="shared" si="4"/>
        <v>0</v>
      </c>
    </row>
    <row r="121" spans="1:11" ht="25.8" x14ac:dyDescent="0.5">
      <c r="A121" s="32" t="s">
        <v>218</v>
      </c>
      <c r="B121" s="6">
        <v>117</v>
      </c>
      <c r="C121" s="7" t="s">
        <v>121</v>
      </c>
      <c r="D121" s="17">
        <v>28990</v>
      </c>
      <c r="E121" s="8">
        <v>26500</v>
      </c>
      <c r="F121" s="8">
        <v>25500</v>
      </c>
      <c r="G121" s="8">
        <v>24500</v>
      </c>
      <c r="H121" s="39"/>
      <c r="I121" s="37"/>
      <c r="J121" s="25">
        <f t="shared" si="5"/>
        <v>28990</v>
      </c>
      <c r="K121" s="46">
        <f t="shared" si="4"/>
        <v>0</v>
      </c>
    </row>
    <row r="122" spans="1:11" ht="25.8" x14ac:dyDescent="0.5">
      <c r="A122" s="32" t="s">
        <v>218</v>
      </c>
      <c r="B122" s="6">
        <v>118</v>
      </c>
      <c r="C122" s="12" t="s">
        <v>122</v>
      </c>
      <c r="D122" s="17">
        <v>2990</v>
      </c>
      <c r="E122" s="8">
        <v>2490</v>
      </c>
      <c r="F122" s="8">
        <v>1950</v>
      </c>
      <c r="G122" s="8">
        <v>1850</v>
      </c>
      <c r="H122" s="39"/>
      <c r="I122" s="37"/>
      <c r="J122" s="25">
        <f t="shared" si="5"/>
        <v>2990</v>
      </c>
      <c r="K122" s="46">
        <f t="shared" si="4"/>
        <v>0</v>
      </c>
    </row>
    <row r="123" spans="1:11" ht="22.8" customHeight="1" x14ac:dyDescent="0.5">
      <c r="A123" s="32" t="s">
        <v>218</v>
      </c>
      <c r="B123" s="6">
        <v>119</v>
      </c>
      <c r="C123" s="13" t="s">
        <v>123</v>
      </c>
      <c r="D123" s="17">
        <v>2990</v>
      </c>
      <c r="E123" s="8">
        <v>2490</v>
      </c>
      <c r="F123" s="8">
        <v>1950</v>
      </c>
      <c r="G123" s="8">
        <v>1850</v>
      </c>
      <c r="H123" s="39"/>
      <c r="I123" s="37"/>
      <c r="J123" s="25">
        <f t="shared" si="5"/>
        <v>2990</v>
      </c>
      <c r="K123" s="46">
        <f t="shared" si="4"/>
        <v>0</v>
      </c>
    </row>
    <row r="124" spans="1:11" ht="25.8" x14ac:dyDescent="0.5">
      <c r="A124" s="32" t="s">
        <v>218</v>
      </c>
      <c r="B124" s="6">
        <v>120</v>
      </c>
      <c r="C124" s="12" t="s">
        <v>124</v>
      </c>
      <c r="D124" s="17">
        <v>2250</v>
      </c>
      <c r="E124" s="8">
        <v>1850</v>
      </c>
      <c r="F124" s="8">
        <v>1650</v>
      </c>
      <c r="G124" s="8">
        <v>1490</v>
      </c>
      <c r="H124" s="39"/>
      <c r="I124" s="37"/>
      <c r="J124" s="25">
        <f t="shared" si="5"/>
        <v>2250</v>
      </c>
      <c r="K124" s="46">
        <f t="shared" si="4"/>
        <v>0</v>
      </c>
    </row>
    <row r="125" spans="1:11" ht="25.8" x14ac:dyDescent="0.5">
      <c r="A125" s="32" t="s">
        <v>218</v>
      </c>
      <c r="B125" s="6">
        <v>121</v>
      </c>
      <c r="C125" s="13" t="s">
        <v>125</v>
      </c>
      <c r="D125" s="17">
        <v>2250</v>
      </c>
      <c r="E125" s="8">
        <v>1850</v>
      </c>
      <c r="F125" s="8">
        <v>1650</v>
      </c>
      <c r="G125" s="8">
        <v>1490</v>
      </c>
      <c r="H125" s="39"/>
      <c r="I125" s="37"/>
      <c r="J125" s="25">
        <f t="shared" si="5"/>
        <v>2250</v>
      </c>
      <c r="K125" s="46">
        <f t="shared" si="4"/>
        <v>0</v>
      </c>
    </row>
    <row r="126" spans="1:11" ht="25.8" x14ac:dyDescent="0.5">
      <c r="A126" s="32" t="s">
        <v>218</v>
      </c>
      <c r="B126" s="6">
        <v>122</v>
      </c>
      <c r="C126" s="13" t="s">
        <v>126</v>
      </c>
      <c r="D126" s="17">
        <v>2250</v>
      </c>
      <c r="E126" s="8">
        <v>1850</v>
      </c>
      <c r="F126" s="8">
        <v>1650</v>
      </c>
      <c r="G126" s="8">
        <v>1490</v>
      </c>
      <c r="H126" s="39"/>
      <c r="I126" s="37"/>
      <c r="J126" s="25">
        <f t="shared" si="5"/>
        <v>2250</v>
      </c>
      <c r="K126" s="46">
        <f t="shared" si="4"/>
        <v>0</v>
      </c>
    </row>
    <row r="127" spans="1:11" ht="25.8" x14ac:dyDescent="0.5">
      <c r="A127" s="32" t="s">
        <v>218</v>
      </c>
      <c r="B127" s="6">
        <v>123</v>
      </c>
      <c r="C127" s="13" t="s">
        <v>127</v>
      </c>
      <c r="D127" s="17">
        <v>2050</v>
      </c>
      <c r="E127" s="8">
        <v>1690</v>
      </c>
      <c r="F127" s="8">
        <v>1500</v>
      </c>
      <c r="G127" s="8">
        <v>1400</v>
      </c>
      <c r="H127" s="39"/>
      <c r="I127" s="37"/>
      <c r="J127" s="25">
        <f t="shared" si="5"/>
        <v>2050</v>
      </c>
      <c r="K127" s="46">
        <f t="shared" si="4"/>
        <v>0</v>
      </c>
    </row>
    <row r="128" spans="1:11" ht="25.8" x14ac:dyDescent="0.5">
      <c r="A128" s="32" t="s">
        <v>218</v>
      </c>
      <c r="B128" s="6">
        <v>124</v>
      </c>
      <c r="C128" s="13" t="s">
        <v>128</v>
      </c>
      <c r="D128" s="17">
        <v>2050</v>
      </c>
      <c r="E128" s="8">
        <v>1690</v>
      </c>
      <c r="F128" s="8">
        <v>1500</v>
      </c>
      <c r="G128" s="8">
        <v>1400</v>
      </c>
      <c r="H128" s="39"/>
      <c r="I128" s="37"/>
      <c r="J128" s="25">
        <f t="shared" si="5"/>
        <v>2050</v>
      </c>
      <c r="K128" s="46">
        <f t="shared" si="4"/>
        <v>0</v>
      </c>
    </row>
    <row r="129" spans="1:11" ht="25.8" x14ac:dyDescent="0.5">
      <c r="A129" s="32" t="s">
        <v>218</v>
      </c>
      <c r="B129" s="6">
        <v>125</v>
      </c>
      <c r="C129" s="12" t="s">
        <v>129</v>
      </c>
      <c r="D129" s="17">
        <v>2190</v>
      </c>
      <c r="E129" s="8">
        <v>1790</v>
      </c>
      <c r="F129" s="8">
        <v>1600</v>
      </c>
      <c r="G129" s="8">
        <v>1450</v>
      </c>
      <c r="H129" s="39"/>
      <c r="I129" s="37"/>
      <c r="J129" s="25">
        <f t="shared" si="5"/>
        <v>2190</v>
      </c>
      <c r="K129" s="46">
        <f t="shared" si="4"/>
        <v>0</v>
      </c>
    </row>
    <row r="130" spans="1:11" ht="25.8" x14ac:dyDescent="0.5">
      <c r="A130" s="32" t="s">
        <v>218</v>
      </c>
      <c r="B130" s="6">
        <v>126</v>
      </c>
      <c r="C130" s="13" t="s">
        <v>130</v>
      </c>
      <c r="D130" s="17">
        <v>2250</v>
      </c>
      <c r="E130" s="8">
        <v>1850</v>
      </c>
      <c r="F130" s="8">
        <v>1650</v>
      </c>
      <c r="G130" s="8">
        <v>1490</v>
      </c>
      <c r="H130" s="39"/>
      <c r="I130" s="37"/>
      <c r="J130" s="25">
        <f t="shared" si="5"/>
        <v>2250</v>
      </c>
      <c r="K130" s="46">
        <f t="shared" si="4"/>
        <v>0</v>
      </c>
    </row>
    <row r="131" spans="1:11" ht="25.8" x14ac:dyDescent="0.5">
      <c r="A131" s="32" t="s">
        <v>218</v>
      </c>
      <c r="B131" s="6">
        <v>127</v>
      </c>
      <c r="C131" s="12" t="s">
        <v>131</v>
      </c>
      <c r="D131" s="17">
        <v>2050</v>
      </c>
      <c r="E131" s="8">
        <v>1690</v>
      </c>
      <c r="F131" s="8">
        <v>1500</v>
      </c>
      <c r="G131" s="8">
        <v>1400</v>
      </c>
      <c r="H131" s="39"/>
      <c r="I131" s="37"/>
      <c r="J131" s="25">
        <f t="shared" si="5"/>
        <v>2050</v>
      </c>
      <c r="K131" s="46">
        <f t="shared" si="4"/>
        <v>0</v>
      </c>
    </row>
    <row r="132" spans="1:11" ht="25.8" x14ac:dyDescent="0.5">
      <c r="A132" s="32" t="s">
        <v>218</v>
      </c>
      <c r="B132" s="6">
        <v>128</v>
      </c>
      <c r="C132" s="13" t="s">
        <v>132</v>
      </c>
      <c r="D132" s="17">
        <v>2250</v>
      </c>
      <c r="E132" s="8">
        <v>1850</v>
      </c>
      <c r="F132" s="8">
        <v>1650</v>
      </c>
      <c r="G132" s="8">
        <v>1490</v>
      </c>
      <c r="H132" s="39"/>
      <c r="I132" s="37"/>
      <c r="J132" s="25">
        <f t="shared" si="5"/>
        <v>2250</v>
      </c>
      <c r="K132" s="46">
        <f t="shared" si="4"/>
        <v>0</v>
      </c>
    </row>
    <row r="133" spans="1:11" ht="25.8" x14ac:dyDescent="0.5">
      <c r="A133" s="32" t="s">
        <v>218</v>
      </c>
      <c r="B133" s="6">
        <v>129</v>
      </c>
      <c r="C133" s="13" t="s">
        <v>133</v>
      </c>
      <c r="D133" s="17">
        <v>2250</v>
      </c>
      <c r="E133" s="8">
        <v>1850</v>
      </c>
      <c r="F133" s="8">
        <v>1650</v>
      </c>
      <c r="G133" s="8">
        <v>1490</v>
      </c>
      <c r="H133" s="39"/>
      <c r="I133" s="37"/>
      <c r="J133" s="25">
        <f t="shared" ref="J133:J137" si="6">IF(I133&lt;4,D133,IF(I133&lt;10,E133,IF(I133&lt;20,F133,G133)))</f>
        <v>2250</v>
      </c>
      <c r="K133" s="46">
        <f t="shared" si="4"/>
        <v>0</v>
      </c>
    </row>
    <row r="134" spans="1:11" ht="25.8" x14ac:dyDescent="0.5">
      <c r="A134" s="32" t="s">
        <v>218</v>
      </c>
      <c r="B134" s="6">
        <v>130</v>
      </c>
      <c r="C134" s="12" t="s">
        <v>134</v>
      </c>
      <c r="D134" s="17">
        <v>1990</v>
      </c>
      <c r="E134" s="8">
        <v>1590</v>
      </c>
      <c r="F134" s="8">
        <v>1450</v>
      </c>
      <c r="G134" s="8">
        <v>1350</v>
      </c>
      <c r="H134" s="39"/>
      <c r="I134" s="37"/>
      <c r="J134" s="25">
        <f t="shared" si="6"/>
        <v>1990</v>
      </c>
      <c r="K134" s="46">
        <f t="shared" ref="K134:K197" si="7">I134*J134</f>
        <v>0</v>
      </c>
    </row>
    <row r="135" spans="1:11" ht="25.8" x14ac:dyDescent="0.5">
      <c r="A135" s="32" t="s">
        <v>218</v>
      </c>
      <c r="B135" s="6">
        <v>131</v>
      </c>
      <c r="C135" s="13" t="s">
        <v>135</v>
      </c>
      <c r="D135" s="17">
        <v>1990</v>
      </c>
      <c r="E135" s="8">
        <v>1590</v>
      </c>
      <c r="F135" s="8">
        <v>1450</v>
      </c>
      <c r="G135" s="8">
        <v>1350</v>
      </c>
      <c r="H135" s="39"/>
      <c r="I135" s="37"/>
      <c r="J135" s="25">
        <f t="shared" si="6"/>
        <v>1990</v>
      </c>
      <c r="K135" s="46">
        <f t="shared" si="7"/>
        <v>0</v>
      </c>
    </row>
    <row r="136" spans="1:11" ht="25.8" x14ac:dyDescent="0.5">
      <c r="A136" s="32" t="s">
        <v>218</v>
      </c>
      <c r="B136" s="6">
        <v>132</v>
      </c>
      <c r="C136" s="12" t="s">
        <v>136</v>
      </c>
      <c r="D136" s="17">
        <v>1990</v>
      </c>
      <c r="E136" s="8">
        <v>1590</v>
      </c>
      <c r="F136" s="8">
        <v>1450</v>
      </c>
      <c r="G136" s="8">
        <v>1300</v>
      </c>
      <c r="H136" s="39"/>
      <c r="I136" s="37"/>
      <c r="J136" s="25">
        <f t="shared" si="6"/>
        <v>1990</v>
      </c>
      <c r="K136" s="46">
        <f t="shared" si="7"/>
        <v>0</v>
      </c>
    </row>
    <row r="137" spans="1:11" ht="25.8" x14ac:dyDescent="0.5">
      <c r="A137" s="32" t="s">
        <v>218</v>
      </c>
      <c r="B137" s="6">
        <v>133</v>
      </c>
      <c r="C137" s="13" t="s">
        <v>137</v>
      </c>
      <c r="D137" s="17">
        <v>1990</v>
      </c>
      <c r="E137" s="8">
        <v>1590</v>
      </c>
      <c r="F137" s="8">
        <v>1450</v>
      </c>
      <c r="G137" s="8">
        <v>1300</v>
      </c>
      <c r="H137" s="39"/>
      <c r="I137" s="37"/>
      <c r="J137" s="25">
        <f t="shared" si="6"/>
        <v>1990</v>
      </c>
      <c r="K137" s="46">
        <f t="shared" si="7"/>
        <v>0</v>
      </c>
    </row>
    <row r="138" spans="1:11" ht="25.8" x14ac:dyDescent="0.5">
      <c r="A138" s="32" t="s">
        <v>218</v>
      </c>
      <c r="B138" s="6">
        <v>134</v>
      </c>
      <c r="C138" s="13" t="s">
        <v>138</v>
      </c>
      <c r="D138" s="17">
        <v>5500</v>
      </c>
      <c r="E138" s="17"/>
      <c r="F138" s="17"/>
      <c r="G138" s="17"/>
      <c r="H138" s="41"/>
      <c r="I138" s="37"/>
      <c r="J138" s="25">
        <f>D138</f>
        <v>5500</v>
      </c>
      <c r="K138" s="46">
        <f t="shared" si="7"/>
        <v>0</v>
      </c>
    </row>
    <row r="139" spans="1:11" ht="25.8" x14ac:dyDescent="0.5">
      <c r="A139" s="32" t="s">
        <v>218</v>
      </c>
      <c r="B139" s="6">
        <v>135</v>
      </c>
      <c r="C139" s="12" t="s">
        <v>139</v>
      </c>
      <c r="D139" s="17">
        <v>1350</v>
      </c>
      <c r="E139" s="8">
        <v>1150</v>
      </c>
      <c r="F139" s="8">
        <v>990</v>
      </c>
      <c r="G139" s="8">
        <v>900</v>
      </c>
      <c r="H139" s="39"/>
      <c r="I139" s="37"/>
      <c r="J139" s="25">
        <f>IF(I139&lt;4,D139,IF(I139&lt;10,E139,IF(I139&lt;20,F139,G139)))</f>
        <v>1350</v>
      </c>
      <c r="K139" s="46">
        <f t="shared" si="7"/>
        <v>0</v>
      </c>
    </row>
    <row r="140" spans="1:11" ht="25.8" x14ac:dyDescent="0.5">
      <c r="A140" s="32" t="s">
        <v>218</v>
      </c>
      <c r="B140" s="6">
        <v>136</v>
      </c>
      <c r="C140" s="13" t="s">
        <v>140</v>
      </c>
      <c r="D140" s="17">
        <v>2250</v>
      </c>
      <c r="E140" s="8">
        <v>1790</v>
      </c>
      <c r="F140" s="8">
        <v>1590</v>
      </c>
      <c r="G140" s="8">
        <v>1350</v>
      </c>
      <c r="H140" s="39"/>
      <c r="I140" s="37"/>
      <c r="J140" s="25">
        <f>IF(I140&lt;4,D140,IF(I140&lt;10,E140,IF(I140&lt;20,F140,G140)))</f>
        <v>2250</v>
      </c>
      <c r="K140" s="46">
        <f t="shared" si="7"/>
        <v>0</v>
      </c>
    </row>
    <row r="141" spans="1:11" ht="25.8" x14ac:dyDescent="0.5">
      <c r="A141" s="32" t="s">
        <v>218</v>
      </c>
      <c r="B141" s="6">
        <v>137</v>
      </c>
      <c r="C141" s="12" t="s">
        <v>141</v>
      </c>
      <c r="D141" s="17">
        <v>2250</v>
      </c>
      <c r="E141" s="8">
        <v>1790</v>
      </c>
      <c r="F141" s="8">
        <v>1590</v>
      </c>
      <c r="G141" s="8">
        <v>1350</v>
      </c>
      <c r="H141" s="39"/>
      <c r="I141" s="37"/>
      <c r="J141" s="25">
        <f>IF(I141&lt;4,D141,IF(I141&lt;10,E141,IF(I141&lt;20,F141,G141)))</f>
        <v>2250</v>
      </c>
      <c r="K141" s="46">
        <f t="shared" si="7"/>
        <v>0</v>
      </c>
    </row>
    <row r="142" spans="1:11" ht="25.8" x14ac:dyDescent="0.5">
      <c r="A142" s="32" t="s">
        <v>218</v>
      </c>
      <c r="B142" s="6">
        <v>138</v>
      </c>
      <c r="C142" s="13" t="s">
        <v>142</v>
      </c>
      <c r="D142" s="17">
        <v>1850</v>
      </c>
      <c r="E142" s="8">
        <v>1400</v>
      </c>
      <c r="F142" s="8">
        <v>1150</v>
      </c>
      <c r="G142" s="8">
        <v>1100</v>
      </c>
      <c r="H142" s="39"/>
      <c r="I142" s="37"/>
      <c r="J142" s="25">
        <f>IF(I142&lt;4,D142,IF(I142&lt;10,E142,IF(I142&lt;20,F142,G142)))</f>
        <v>1850</v>
      </c>
      <c r="K142" s="46">
        <f t="shared" si="7"/>
        <v>0</v>
      </c>
    </row>
    <row r="143" spans="1:11" ht="40.799999999999997" x14ac:dyDescent="0.5">
      <c r="A143" s="32" t="s">
        <v>218</v>
      </c>
      <c r="B143" s="6">
        <v>139</v>
      </c>
      <c r="C143" s="13" t="s">
        <v>143</v>
      </c>
      <c r="D143" s="17">
        <v>1350</v>
      </c>
      <c r="E143" s="8">
        <v>1150</v>
      </c>
      <c r="F143" s="8">
        <v>990</v>
      </c>
      <c r="G143" s="8">
        <v>900</v>
      </c>
      <c r="H143" s="39"/>
      <c r="I143" s="37"/>
      <c r="J143" s="25">
        <f>IF(I143&lt;4,D143,IF(I143&lt;10,E143,IF(I143&lt;20,F143,G143)))</f>
        <v>1350</v>
      </c>
      <c r="K143" s="46">
        <f t="shared" si="7"/>
        <v>0</v>
      </c>
    </row>
    <row r="144" spans="1:11" ht="25.8" x14ac:dyDescent="0.5">
      <c r="A144" s="32" t="s">
        <v>218</v>
      </c>
      <c r="B144" s="6">
        <v>140</v>
      </c>
      <c r="C144" s="12" t="s">
        <v>144</v>
      </c>
      <c r="D144" s="17">
        <v>6150</v>
      </c>
      <c r="E144" s="17"/>
      <c r="F144" s="17"/>
      <c r="G144" s="17"/>
      <c r="H144" s="41"/>
      <c r="I144" s="37"/>
      <c r="J144" s="25">
        <f t="shared" ref="J144:J149" si="8">D144</f>
        <v>6150</v>
      </c>
      <c r="K144" s="46">
        <f t="shared" si="7"/>
        <v>0</v>
      </c>
    </row>
    <row r="145" spans="1:11" ht="25.8" x14ac:dyDescent="0.5">
      <c r="A145" s="32" t="s">
        <v>218</v>
      </c>
      <c r="B145" s="6">
        <v>141</v>
      </c>
      <c r="C145" s="13" t="s">
        <v>145</v>
      </c>
      <c r="D145" s="17">
        <v>22500</v>
      </c>
      <c r="E145" s="17"/>
      <c r="F145" s="17"/>
      <c r="G145" s="17"/>
      <c r="H145" s="41"/>
      <c r="I145" s="37"/>
      <c r="J145" s="25">
        <f t="shared" si="8"/>
        <v>22500</v>
      </c>
      <c r="K145" s="46">
        <f t="shared" si="7"/>
        <v>0</v>
      </c>
    </row>
    <row r="146" spans="1:11" ht="25.8" x14ac:dyDescent="0.5">
      <c r="A146" s="32" t="s">
        <v>218</v>
      </c>
      <c r="B146" s="6">
        <v>142</v>
      </c>
      <c r="C146" s="12" t="s">
        <v>146</v>
      </c>
      <c r="D146" s="17">
        <v>6500</v>
      </c>
      <c r="E146" s="17"/>
      <c r="F146" s="17"/>
      <c r="G146" s="17"/>
      <c r="H146" s="41"/>
      <c r="I146" s="37"/>
      <c r="J146" s="25">
        <f t="shared" si="8"/>
        <v>6500</v>
      </c>
      <c r="K146" s="46">
        <f t="shared" si="7"/>
        <v>0</v>
      </c>
    </row>
    <row r="147" spans="1:11" ht="25.8" x14ac:dyDescent="0.5">
      <c r="A147" s="32" t="s">
        <v>218</v>
      </c>
      <c r="B147" s="6">
        <v>143</v>
      </c>
      <c r="C147" s="13" t="s">
        <v>147</v>
      </c>
      <c r="D147" s="17">
        <v>22500</v>
      </c>
      <c r="E147" s="17"/>
      <c r="F147" s="17"/>
      <c r="G147" s="17"/>
      <c r="H147" s="41"/>
      <c r="I147" s="37"/>
      <c r="J147" s="25">
        <f t="shared" si="8"/>
        <v>22500</v>
      </c>
      <c r="K147" s="46">
        <f t="shared" si="7"/>
        <v>0</v>
      </c>
    </row>
    <row r="148" spans="1:11" ht="25.8" x14ac:dyDescent="0.5">
      <c r="A148" s="32" t="s">
        <v>218</v>
      </c>
      <c r="B148" s="6">
        <v>144</v>
      </c>
      <c r="C148" s="13" t="s">
        <v>148</v>
      </c>
      <c r="D148" s="17">
        <v>5500</v>
      </c>
      <c r="E148" s="17"/>
      <c r="F148" s="17"/>
      <c r="G148" s="17"/>
      <c r="H148" s="41"/>
      <c r="I148" s="37"/>
      <c r="J148" s="25">
        <f t="shared" si="8"/>
        <v>5500</v>
      </c>
      <c r="K148" s="46">
        <f t="shared" si="7"/>
        <v>0</v>
      </c>
    </row>
    <row r="149" spans="1:11" ht="25.8" x14ac:dyDescent="0.5">
      <c r="A149" s="32" t="s">
        <v>218</v>
      </c>
      <c r="B149" s="6">
        <v>145</v>
      </c>
      <c r="C149" s="12" t="s">
        <v>149</v>
      </c>
      <c r="D149" s="17">
        <v>1650</v>
      </c>
      <c r="E149" s="17"/>
      <c r="F149" s="17"/>
      <c r="G149" s="17"/>
      <c r="H149" s="41"/>
      <c r="I149" s="37"/>
      <c r="J149" s="25">
        <f t="shared" si="8"/>
        <v>1650</v>
      </c>
      <c r="K149" s="46">
        <f t="shared" si="7"/>
        <v>0</v>
      </c>
    </row>
    <row r="150" spans="1:11" ht="25.8" x14ac:dyDescent="0.5">
      <c r="A150" s="32" t="s">
        <v>218</v>
      </c>
      <c r="B150" s="6">
        <v>146</v>
      </c>
      <c r="C150" s="13" t="s">
        <v>150</v>
      </c>
      <c r="D150" s="17">
        <v>7700</v>
      </c>
      <c r="E150" s="8">
        <v>6900</v>
      </c>
      <c r="F150" s="8"/>
      <c r="G150" s="8"/>
      <c r="H150" s="39"/>
      <c r="I150" s="37"/>
      <c r="J150" s="25">
        <f>IF(I150&lt;2,D150,E150)</f>
        <v>7700</v>
      </c>
      <c r="K150" s="46">
        <f t="shared" si="7"/>
        <v>0</v>
      </c>
    </row>
    <row r="151" spans="1:11" ht="25.8" x14ac:dyDescent="0.5">
      <c r="A151" s="32" t="s">
        <v>218</v>
      </c>
      <c r="B151" s="6">
        <v>147</v>
      </c>
      <c r="C151" s="12" t="s">
        <v>151</v>
      </c>
      <c r="D151" s="17">
        <v>2900</v>
      </c>
      <c r="E151" s="17"/>
      <c r="F151" s="17"/>
      <c r="G151" s="17"/>
      <c r="H151" s="41"/>
      <c r="I151" s="37"/>
      <c r="J151" s="25">
        <f t="shared" ref="J151:J178" si="9">D151</f>
        <v>2900</v>
      </c>
      <c r="K151" s="46">
        <f t="shared" si="7"/>
        <v>0</v>
      </c>
    </row>
    <row r="152" spans="1:11" ht="25.8" x14ac:dyDescent="0.5">
      <c r="A152" s="32" t="s">
        <v>218</v>
      </c>
      <c r="B152" s="6">
        <v>148</v>
      </c>
      <c r="C152" s="13" t="s">
        <v>152</v>
      </c>
      <c r="D152" s="17">
        <v>9990</v>
      </c>
      <c r="E152" s="17"/>
      <c r="F152" s="17"/>
      <c r="G152" s="17"/>
      <c r="H152" s="41"/>
      <c r="I152" s="37"/>
      <c r="J152" s="25">
        <f t="shared" si="9"/>
        <v>9990</v>
      </c>
      <c r="K152" s="46">
        <f t="shared" si="7"/>
        <v>0</v>
      </c>
    </row>
    <row r="153" spans="1:11" ht="25.8" x14ac:dyDescent="0.5">
      <c r="A153" s="32" t="s">
        <v>218</v>
      </c>
      <c r="B153" s="6">
        <v>149</v>
      </c>
      <c r="C153" s="13" t="s">
        <v>153</v>
      </c>
      <c r="D153" s="17">
        <v>41500</v>
      </c>
      <c r="E153" s="17"/>
      <c r="F153" s="17"/>
      <c r="G153" s="17"/>
      <c r="H153" s="41"/>
      <c r="I153" s="37"/>
      <c r="J153" s="25">
        <f t="shared" si="9"/>
        <v>41500</v>
      </c>
      <c r="K153" s="46">
        <f t="shared" si="7"/>
        <v>0</v>
      </c>
    </row>
    <row r="154" spans="1:11" ht="25.8" x14ac:dyDescent="0.5">
      <c r="A154" s="32" t="s">
        <v>218</v>
      </c>
      <c r="B154" s="6">
        <v>150</v>
      </c>
      <c r="C154" s="12" t="s">
        <v>154</v>
      </c>
      <c r="D154" s="17">
        <v>44500</v>
      </c>
      <c r="E154" s="17"/>
      <c r="F154" s="17"/>
      <c r="G154" s="17"/>
      <c r="H154" s="41"/>
      <c r="I154" s="37"/>
      <c r="J154" s="25">
        <f t="shared" si="9"/>
        <v>44500</v>
      </c>
      <c r="K154" s="46">
        <f t="shared" si="7"/>
        <v>0</v>
      </c>
    </row>
    <row r="155" spans="1:11" ht="25.8" x14ac:dyDescent="0.5">
      <c r="A155" s="32" t="s">
        <v>218</v>
      </c>
      <c r="B155" s="6">
        <v>151</v>
      </c>
      <c r="C155" s="13" t="s">
        <v>155</v>
      </c>
      <c r="D155" s="17">
        <v>9040</v>
      </c>
      <c r="E155" s="17"/>
      <c r="F155" s="17"/>
      <c r="G155" s="17"/>
      <c r="H155" s="41"/>
      <c r="I155" s="37"/>
      <c r="J155" s="25">
        <f t="shared" si="9"/>
        <v>9040</v>
      </c>
      <c r="K155" s="46">
        <f t="shared" si="7"/>
        <v>0</v>
      </c>
    </row>
    <row r="156" spans="1:11" ht="25.8" x14ac:dyDescent="0.5">
      <c r="A156" s="32" t="s">
        <v>218</v>
      </c>
      <c r="B156" s="6">
        <v>152</v>
      </c>
      <c r="C156" s="12" t="s">
        <v>156</v>
      </c>
      <c r="D156" s="17">
        <v>62500</v>
      </c>
      <c r="E156" s="17"/>
      <c r="F156" s="17"/>
      <c r="G156" s="17"/>
      <c r="H156" s="41"/>
      <c r="I156" s="37"/>
      <c r="J156" s="25">
        <f t="shared" si="9"/>
        <v>62500</v>
      </c>
      <c r="K156" s="46">
        <f t="shared" si="7"/>
        <v>0</v>
      </c>
    </row>
    <row r="157" spans="1:11" ht="25.8" x14ac:dyDescent="0.5">
      <c r="A157" s="32" t="s">
        <v>218</v>
      </c>
      <c r="B157" s="6">
        <v>153</v>
      </c>
      <c r="C157" s="13" t="s">
        <v>157</v>
      </c>
      <c r="D157" s="17">
        <v>69500</v>
      </c>
      <c r="E157" s="17"/>
      <c r="F157" s="17"/>
      <c r="G157" s="17"/>
      <c r="H157" s="41"/>
      <c r="I157" s="37"/>
      <c r="J157" s="25">
        <f t="shared" si="9"/>
        <v>69500</v>
      </c>
      <c r="K157" s="46">
        <f t="shared" si="7"/>
        <v>0</v>
      </c>
    </row>
    <row r="158" spans="1:11" ht="25.8" x14ac:dyDescent="0.5">
      <c r="A158" s="32" t="s">
        <v>218</v>
      </c>
      <c r="B158" s="6">
        <v>154</v>
      </c>
      <c r="C158" s="13" t="s">
        <v>158</v>
      </c>
      <c r="D158" s="17">
        <v>61500</v>
      </c>
      <c r="E158" s="17"/>
      <c r="F158" s="17"/>
      <c r="G158" s="17"/>
      <c r="H158" s="41"/>
      <c r="I158" s="37"/>
      <c r="J158" s="25">
        <f t="shared" si="9"/>
        <v>61500</v>
      </c>
      <c r="K158" s="46">
        <f t="shared" si="7"/>
        <v>0</v>
      </c>
    </row>
    <row r="159" spans="1:11" ht="25.8" x14ac:dyDescent="0.5">
      <c r="A159" s="32" t="s">
        <v>218</v>
      </c>
      <c r="B159" s="6">
        <v>155</v>
      </c>
      <c r="C159" s="12" t="s">
        <v>159</v>
      </c>
      <c r="D159" s="17">
        <v>58500</v>
      </c>
      <c r="E159" s="17"/>
      <c r="F159" s="17"/>
      <c r="G159" s="17"/>
      <c r="H159" s="41"/>
      <c r="I159" s="37"/>
      <c r="J159" s="25">
        <f t="shared" si="9"/>
        <v>58500</v>
      </c>
      <c r="K159" s="46">
        <f t="shared" si="7"/>
        <v>0</v>
      </c>
    </row>
    <row r="160" spans="1:11" ht="25.8" x14ac:dyDescent="0.5">
      <c r="A160" s="32" t="s">
        <v>218</v>
      </c>
      <c r="B160" s="6">
        <v>156</v>
      </c>
      <c r="C160" s="13" t="s">
        <v>160</v>
      </c>
      <c r="D160" s="17">
        <v>12990</v>
      </c>
      <c r="E160" s="17"/>
      <c r="F160" s="17"/>
      <c r="G160" s="17"/>
      <c r="H160" s="41"/>
      <c r="I160" s="37"/>
      <c r="J160" s="25">
        <f t="shared" si="9"/>
        <v>12990</v>
      </c>
      <c r="K160" s="46">
        <f t="shared" si="7"/>
        <v>0</v>
      </c>
    </row>
    <row r="161" spans="1:11" ht="25.8" x14ac:dyDescent="0.5">
      <c r="A161" s="32" t="s">
        <v>218</v>
      </c>
      <c r="B161" s="6">
        <v>157</v>
      </c>
      <c r="C161" s="12" t="s">
        <v>161</v>
      </c>
      <c r="D161" s="17">
        <v>12990</v>
      </c>
      <c r="E161" s="17"/>
      <c r="F161" s="17"/>
      <c r="G161" s="17"/>
      <c r="H161" s="41"/>
      <c r="I161" s="37"/>
      <c r="J161" s="25">
        <f t="shared" si="9"/>
        <v>12990</v>
      </c>
      <c r="K161" s="46">
        <f t="shared" si="7"/>
        <v>0</v>
      </c>
    </row>
    <row r="162" spans="1:11" ht="25.8" x14ac:dyDescent="0.5">
      <c r="A162" s="32" t="s">
        <v>218</v>
      </c>
      <c r="B162" s="6">
        <v>158</v>
      </c>
      <c r="C162" s="13" t="s">
        <v>162</v>
      </c>
      <c r="D162" s="17">
        <v>18950</v>
      </c>
      <c r="E162" s="17"/>
      <c r="F162" s="17"/>
      <c r="G162" s="17"/>
      <c r="H162" s="41"/>
      <c r="I162" s="37"/>
      <c r="J162" s="25">
        <f t="shared" si="9"/>
        <v>18950</v>
      </c>
      <c r="K162" s="46">
        <f t="shared" si="7"/>
        <v>0</v>
      </c>
    </row>
    <row r="163" spans="1:11" ht="40.799999999999997" x14ac:dyDescent="0.5">
      <c r="A163" s="32" t="s">
        <v>218</v>
      </c>
      <c r="B163" s="6">
        <v>159</v>
      </c>
      <c r="C163" s="13" t="s">
        <v>163</v>
      </c>
      <c r="D163" s="17">
        <v>44000</v>
      </c>
      <c r="E163" s="17"/>
      <c r="F163" s="17"/>
      <c r="G163" s="17"/>
      <c r="H163" s="41"/>
      <c r="I163" s="37"/>
      <c r="J163" s="25">
        <f t="shared" si="9"/>
        <v>44000</v>
      </c>
      <c r="K163" s="46">
        <f t="shared" si="7"/>
        <v>0</v>
      </c>
    </row>
    <row r="164" spans="1:11" ht="40.799999999999997" x14ac:dyDescent="0.5">
      <c r="A164" s="32" t="s">
        <v>218</v>
      </c>
      <c r="B164" s="6">
        <v>160</v>
      </c>
      <c r="C164" s="12" t="s">
        <v>164</v>
      </c>
      <c r="D164" s="17">
        <v>46500</v>
      </c>
      <c r="E164" s="17"/>
      <c r="F164" s="17"/>
      <c r="G164" s="17"/>
      <c r="H164" s="41"/>
      <c r="I164" s="37"/>
      <c r="J164" s="25">
        <f t="shared" si="9"/>
        <v>46500</v>
      </c>
      <c r="K164" s="46">
        <f t="shared" si="7"/>
        <v>0</v>
      </c>
    </row>
    <row r="165" spans="1:11" ht="40.799999999999997" x14ac:dyDescent="0.5">
      <c r="A165" s="32" t="s">
        <v>218</v>
      </c>
      <c r="B165" s="6">
        <v>161</v>
      </c>
      <c r="C165" s="13" t="s">
        <v>165</v>
      </c>
      <c r="D165" s="17">
        <v>54500</v>
      </c>
      <c r="E165" s="17"/>
      <c r="F165" s="17"/>
      <c r="G165" s="17"/>
      <c r="H165" s="41"/>
      <c r="I165" s="37"/>
      <c r="J165" s="25">
        <f t="shared" si="9"/>
        <v>54500</v>
      </c>
      <c r="K165" s="46">
        <f t="shared" si="7"/>
        <v>0</v>
      </c>
    </row>
    <row r="166" spans="1:11" ht="25.8" x14ac:dyDescent="0.5">
      <c r="A166" s="32" t="s">
        <v>218</v>
      </c>
      <c r="B166" s="6">
        <v>162</v>
      </c>
      <c r="C166" s="12" t="s">
        <v>166</v>
      </c>
      <c r="D166" s="17">
        <v>11500</v>
      </c>
      <c r="E166" s="17"/>
      <c r="F166" s="17"/>
      <c r="G166" s="17"/>
      <c r="H166" s="41"/>
      <c r="I166" s="37"/>
      <c r="J166" s="25">
        <f t="shared" si="9"/>
        <v>11500</v>
      </c>
      <c r="K166" s="46">
        <f t="shared" si="7"/>
        <v>0</v>
      </c>
    </row>
    <row r="167" spans="1:11" ht="25.8" x14ac:dyDescent="0.5">
      <c r="A167" s="32" t="s">
        <v>218</v>
      </c>
      <c r="B167" s="6">
        <v>163</v>
      </c>
      <c r="C167" s="13" t="s">
        <v>167</v>
      </c>
      <c r="D167" s="17">
        <v>11020</v>
      </c>
      <c r="E167" s="17"/>
      <c r="F167" s="17"/>
      <c r="G167" s="17"/>
      <c r="H167" s="41"/>
      <c r="I167" s="37"/>
      <c r="J167" s="25">
        <f t="shared" si="9"/>
        <v>11020</v>
      </c>
      <c r="K167" s="46">
        <f t="shared" si="7"/>
        <v>0</v>
      </c>
    </row>
    <row r="168" spans="1:11" ht="25.8" x14ac:dyDescent="0.5">
      <c r="A168" s="32" t="s">
        <v>218</v>
      </c>
      <c r="B168" s="6">
        <v>164</v>
      </c>
      <c r="C168" s="13" t="s">
        <v>168</v>
      </c>
      <c r="D168" s="17">
        <v>6990</v>
      </c>
      <c r="E168" s="17"/>
      <c r="F168" s="17"/>
      <c r="G168" s="17"/>
      <c r="H168" s="41"/>
      <c r="I168" s="37"/>
      <c r="J168" s="25">
        <f t="shared" si="9"/>
        <v>6990</v>
      </c>
      <c r="K168" s="46">
        <f t="shared" si="7"/>
        <v>0</v>
      </c>
    </row>
    <row r="169" spans="1:11" ht="25.8" x14ac:dyDescent="0.5">
      <c r="A169" s="32" t="s">
        <v>218</v>
      </c>
      <c r="B169" s="6">
        <v>165</v>
      </c>
      <c r="C169" s="12" t="s">
        <v>169</v>
      </c>
      <c r="D169" s="17">
        <v>14550</v>
      </c>
      <c r="E169" s="17"/>
      <c r="F169" s="17"/>
      <c r="G169" s="17"/>
      <c r="H169" s="41"/>
      <c r="I169" s="37"/>
      <c r="J169" s="25">
        <f t="shared" si="9"/>
        <v>14550</v>
      </c>
      <c r="K169" s="46">
        <f t="shared" si="7"/>
        <v>0</v>
      </c>
    </row>
    <row r="170" spans="1:11" ht="25.8" x14ac:dyDescent="0.5">
      <c r="A170" s="32" t="s">
        <v>218</v>
      </c>
      <c r="B170" s="6">
        <v>166</v>
      </c>
      <c r="C170" s="13" t="s">
        <v>170</v>
      </c>
      <c r="D170" s="17">
        <v>19840</v>
      </c>
      <c r="E170" s="17"/>
      <c r="F170" s="17"/>
      <c r="G170" s="17"/>
      <c r="H170" s="41"/>
      <c r="I170" s="37"/>
      <c r="J170" s="25">
        <f t="shared" si="9"/>
        <v>19840</v>
      </c>
      <c r="K170" s="46">
        <f t="shared" si="7"/>
        <v>0</v>
      </c>
    </row>
    <row r="171" spans="1:11" ht="25.8" x14ac:dyDescent="0.5">
      <c r="A171" s="32" t="s">
        <v>218</v>
      </c>
      <c r="B171" s="6">
        <v>167</v>
      </c>
      <c r="C171" s="12" t="s">
        <v>171</v>
      </c>
      <c r="D171" s="17">
        <v>10500</v>
      </c>
      <c r="E171" s="17"/>
      <c r="F171" s="17"/>
      <c r="G171" s="17"/>
      <c r="H171" s="41"/>
      <c r="I171" s="37"/>
      <c r="J171" s="25">
        <f t="shared" si="9"/>
        <v>10500</v>
      </c>
      <c r="K171" s="46">
        <f t="shared" si="7"/>
        <v>0</v>
      </c>
    </row>
    <row r="172" spans="1:11" ht="25.8" x14ac:dyDescent="0.5">
      <c r="A172" s="32" t="s">
        <v>218</v>
      </c>
      <c r="B172" s="6">
        <v>168</v>
      </c>
      <c r="C172" s="13" t="s">
        <v>172</v>
      </c>
      <c r="D172" s="17">
        <v>32990</v>
      </c>
      <c r="E172" s="17"/>
      <c r="F172" s="17"/>
      <c r="G172" s="17"/>
      <c r="H172" s="41"/>
      <c r="I172" s="37"/>
      <c r="J172" s="25">
        <f t="shared" si="9"/>
        <v>32990</v>
      </c>
      <c r="K172" s="46">
        <f t="shared" si="7"/>
        <v>0</v>
      </c>
    </row>
    <row r="173" spans="1:11" ht="25.8" x14ac:dyDescent="0.5">
      <c r="A173" s="32" t="s">
        <v>218</v>
      </c>
      <c r="B173" s="6">
        <v>169</v>
      </c>
      <c r="C173" s="13" t="s">
        <v>150</v>
      </c>
      <c r="D173" s="17">
        <v>12500</v>
      </c>
      <c r="E173" s="17"/>
      <c r="F173" s="17"/>
      <c r="G173" s="17"/>
      <c r="H173" s="41"/>
      <c r="I173" s="37"/>
      <c r="J173" s="25">
        <f t="shared" si="9"/>
        <v>12500</v>
      </c>
      <c r="K173" s="46">
        <f t="shared" si="7"/>
        <v>0</v>
      </c>
    </row>
    <row r="174" spans="1:11" ht="25.8" x14ac:dyDescent="0.5">
      <c r="A174" s="32" t="s">
        <v>218</v>
      </c>
      <c r="B174" s="6">
        <v>170</v>
      </c>
      <c r="C174" s="12" t="s">
        <v>173</v>
      </c>
      <c r="D174" s="17">
        <v>29990</v>
      </c>
      <c r="E174" s="17"/>
      <c r="F174" s="17"/>
      <c r="G174" s="17"/>
      <c r="H174" s="41"/>
      <c r="I174" s="37"/>
      <c r="J174" s="25">
        <f t="shared" si="9"/>
        <v>29990</v>
      </c>
      <c r="K174" s="46">
        <f t="shared" si="7"/>
        <v>0</v>
      </c>
    </row>
    <row r="175" spans="1:11" ht="25.8" x14ac:dyDescent="0.5">
      <c r="A175" s="32" t="s">
        <v>218</v>
      </c>
      <c r="B175" s="6">
        <v>171</v>
      </c>
      <c r="C175" s="13" t="s">
        <v>174</v>
      </c>
      <c r="D175" s="17">
        <v>48000</v>
      </c>
      <c r="E175" s="17"/>
      <c r="F175" s="17"/>
      <c r="G175" s="17"/>
      <c r="H175" s="41"/>
      <c r="I175" s="37"/>
      <c r="J175" s="25">
        <f t="shared" si="9"/>
        <v>48000</v>
      </c>
      <c r="K175" s="46">
        <f t="shared" si="7"/>
        <v>0</v>
      </c>
    </row>
    <row r="176" spans="1:11" ht="25.8" x14ac:dyDescent="0.5">
      <c r="A176" s="32" t="s">
        <v>218</v>
      </c>
      <c r="B176" s="6">
        <v>172</v>
      </c>
      <c r="C176" s="12" t="s">
        <v>175</v>
      </c>
      <c r="D176" s="17">
        <v>6500</v>
      </c>
      <c r="E176" s="17"/>
      <c r="F176" s="17"/>
      <c r="G176" s="17"/>
      <c r="H176" s="41"/>
      <c r="I176" s="37"/>
      <c r="J176" s="25">
        <f t="shared" si="9"/>
        <v>6500</v>
      </c>
      <c r="K176" s="46">
        <f t="shared" si="7"/>
        <v>0</v>
      </c>
    </row>
    <row r="177" spans="1:15" ht="25.8" x14ac:dyDescent="0.5">
      <c r="A177" s="32" t="s">
        <v>218</v>
      </c>
      <c r="B177" s="6">
        <v>173</v>
      </c>
      <c r="C177" s="13" t="s">
        <v>176</v>
      </c>
      <c r="D177" s="17">
        <v>7000</v>
      </c>
      <c r="E177" s="17"/>
      <c r="F177" s="17"/>
      <c r="G177" s="17"/>
      <c r="H177" s="41"/>
      <c r="I177" s="37"/>
      <c r="J177" s="25">
        <f t="shared" si="9"/>
        <v>7000</v>
      </c>
      <c r="K177" s="46">
        <f t="shared" si="7"/>
        <v>0</v>
      </c>
    </row>
    <row r="178" spans="1:15" ht="25.8" x14ac:dyDescent="0.5">
      <c r="A178" s="32" t="s">
        <v>218</v>
      </c>
      <c r="B178" s="6">
        <v>174</v>
      </c>
      <c r="C178" s="13" t="s">
        <v>177</v>
      </c>
      <c r="D178" s="17">
        <v>16900</v>
      </c>
      <c r="E178" s="17"/>
      <c r="F178" s="17"/>
      <c r="G178" s="17"/>
      <c r="H178" s="41"/>
      <c r="I178" s="37"/>
      <c r="J178" s="25">
        <f t="shared" si="9"/>
        <v>16900</v>
      </c>
      <c r="K178" s="46">
        <f t="shared" si="7"/>
        <v>0</v>
      </c>
      <c r="M178" t="s">
        <v>407</v>
      </c>
      <c r="N178" s="25">
        <f>SUM(K5:K178)</f>
        <v>0</v>
      </c>
      <c r="O178" s="25"/>
    </row>
    <row r="179" spans="1:15" ht="25.8" x14ac:dyDescent="0.5">
      <c r="B179" s="6"/>
      <c r="C179" s="12"/>
      <c r="D179" s="17"/>
      <c r="E179" s="8"/>
      <c r="F179" s="8"/>
      <c r="G179" s="8"/>
      <c r="H179" s="39"/>
      <c r="I179" s="37"/>
      <c r="K179" s="46">
        <f t="shared" si="7"/>
        <v>0</v>
      </c>
      <c r="M179" s="29" t="s">
        <v>404</v>
      </c>
      <c r="N179" s="30">
        <f>SUM($K$5:$K$397)</f>
        <v>0</v>
      </c>
      <c r="O179" s="47"/>
    </row>
    <row r="180" spans="1:15" ht="40.799999999999997" x14ac:dyDescent="0.25">
      <c r="A180" s="33" t="s">
        <v>217</v>
      </c>
      <c r="B180" s="6">
        <v>1</v>
      </c>
      <c r="C180" s="13" t="s">
        <v>178</v>
      </c>
      <c r="D180" s="17">
        <v>6350</v>
      </c>
      <c r="E180" s="21">
        <v>5450</v>
      </c>
      <c r="F180" s="21">
        <v>4990</v>
      </c>
      <c r="G180" s="21"/>
      <c r="H180" s="42"/>
      <c r="I180" s="36"/>
      <c r="J180" s="25">
        <f t="shared" ref="J180:J205" si="10">IF(I180&lt;4,D180,IF(I180&lt;10,E180,F180))</f>
        <v>6350</v>
      </c>
      <c r="K180" s="46">
        <f t="shared" si="7"/>
        <v>0</v>
      </c>
    </row>
    <row r="181" spans="1:15" ht="40.799999999999997" x14ac:dyDescent="0.5">
      <c r="A181" s="33" t="s">
        <v>217</v>
      </c>
      <c r="B181" s="20">
        <v>2</v>
      </c>
      <c r="C181" s="17" t="s">
        <v>179</v>
      </c>
      <c r="D181" s="17">
        <v>7150</v>
      </c>
      <c r="E181" s="21">
        <v>6350</v>
      </c>
      <c r="F181" s="21">
        <v>5750</v>
      </c>
      <c r="G181" s="21"/>
      <c r="H181" s="42"/>
      <c r="I181" s="37"/>
      <c r="J181" s="25">
        <f t="shared" si="10"/>
        <v>7150</v>
      </c>
      <c r="K181" s="46">
        <f t="shared" si="7"/>
        <v>0</v>
      </c>
    </row>
    <row r="182" spans="1:15" ht="40.799999999999997" x14ac:dyDescent="0.5">
      <c r="A182" s="33" t="s">
        <v>217</v>
      </c>
      <c r="B182" s="20">
        <v>3</v>
      </c>
      <c r="C182" s="17" t="s">
        <v>180</v>
      </c>
      <c r="D182" s="17">
        <v>8150</v>
      </c>
      <c r="E182" s="17">
        <v>7150</v>
      </c>
      <c r="F182" s="17">
        <v>6450</v>
      </c>
      <c r="G182" s="17"/>
      <c r="H182" s="41"/>
      <c r="I182" s="37"/>
      <c r="J182" s="25">
        <f t="shared" si="10"/>
        <v>8150</v>
      </c>
      <c r="K182" s="46">
        <f t="shared" si="7"/>
        <v>0</v>
      </c>
    </row>
    <row r="183" spans="1:15" ht="25.8" x14ac:dyDescent="0.5">
      <c r="A183" s="33" t="s">
        <v>217</v>
      </c>
      <c r="B183" s="20">
        <v>4</v>
      </c>
      <c r="C183" s="17" t="s">
        <v>181</v>
      </c>
      <c r="D183" s="17">
        <v>14900</v>
      </c>
      <c r="E183" s="17">
        <v>13950</v>
      </c>
      <c r="F183" s="17">
        <v>12990</v>
      </c>
      <c r="G183" s="17"/>
      <c r="H183" s="41"/>
      <c r="I183" s="37"/>
      <c r="J183" s="25">
        <f t="shared" si="10"/>
        <v>14900</v>
      </c>
      <c r="K183" s="46">
        <f t="shared" si="7"/>
        <v>0</v>
      </c>
    </row>
    <row r="184" spans="1:15" ht="25.8" x14ac:dyDescent="0.5">
      <c r="A184" s="33" t="s">
        <v>217</v>
      </c>
      <c r="B184" s="20">
        <v>5</v>
      </c>
      <c r="C184" s="22" t="s">
        <v>182</v>
      </c>
      <c r="D184" s="17">
        <v>8900</v>
      </c>
      <c r="E184" s="17">
        <v>7950</v>
      </c>
      <c r="F184" s="17">
        <v>7100</v>
      </c>
      <c r="G184" s="17"/>
      <c r="H184" s="41"/>
      <c r="I184" s="37"/>
      <c r="J184" s="25">
        <f t="shared" si="10"/>
        <v>8900</v>
      </c>
      <c r="K184" s="46">
        <f t="shared" si="7"/>
        <v>0</v>
      </c>
    </row>
    <row r="185" spans="1:15" ht="25.8" x14ac:dyDescent="0.5">
      <c r="A185" s="33" t="s">
        <v>217</v>
      </c>
      <c r="B185" s="20">
        <v>6</v>
      </c>
      <c r="C185" s="22" t="s">
        <v>183</v>
      </c>
      <c r="D185" s="17">
        <v>11800</v>
      </c>
      <c r="E185" s="17">
        <v>10800</v>
      </c>
      <c r="F185" s="17">
        <v>9990</v>
      </c>
      <c r="G185" s="17"/>
      <c r="H185" s="41"/>
      <c r="I185" s="37"/>
      <c r="J185" s="25">
        <f t="shared" si="10"/>
        <v>11800</v>
      </c>
      <c r="K185" s="46">
        <f t="shared" si="7"/>
        <v>0</v>
      </c>
    </row>
    <row r="186" spans="1:15" ht="25.8" x14ac:dyDescent="0.5">
      <c r="A186" s="33" t="s">
        <v>217</v>
      </c>
      <c r="B186" s="20">
        <v>7</v>
      </c>
      <c r="C186" s="22" t="s">
        <v>184</v>
      </c>
      <c r="D186" s="17">
        <v>11200</v>
      </c>
      <c r="E186" s="17">
        <v>10350</v>
      </c>
      <c r="F186" s="17">
        <v>9750</v>
      </c>
      <c r="G186" s="17"/>
      <c r="H186" s="41"/>
      <c r="I186" s="37"/>
      <c r="J186" s="25">
        <f t="shared" si="10"/>
        <v>11200</v>
      </c>
      <c r="K186" s="46">
        <f t="shared" si="7"/>
        <v>0</v>
      </c>
    </row>
    <row r="187" spans="1:15" ht="25.8" x14ac:dyDescent="0.5">
      <c r="A187" s="33" t="s">
        <v>217</v>
      </c>
      <c r="B187" s="20">
        <v>8</v>
      </c>
      <c r="C187" s="17" t="s">
        <v>185</v>
      </c>
      <c r="D187" s="17">
        <v>10000</v>
      </c>
      <c r="E187" s="17">
        <v>8900</v>
      </c>
      <c r="F187" s="17">
        <v>8290</v>
      </c>
      <c r="G187" s="17"/>
      <c r="H187" s="41"/>
      <c r="I187" s="37"/>
      <c r="J187" s="25">
        <f t="shared" si="10"/>
        <v>10000</v>
      </c>
      <c r="K187" s="46">
        <f t="shared" si="7"/>
        <v>0</v>
      </c>
    </row>
    <row r="188" spans="1:15" ht="25.8" x14ac:dyDescent="0.5">
      <c r="A188" s="33" t="s">
        <v>217</v>
      </c>
      <c r="B188" s="20">
        <v>9</v>
      </c>
      <c r="C188" s="17" t="s">
        <v>186</v>
      </c>
      <c r="D188" s="17">
        <v>7950</v>
      </c>
      <c r="E188" s="17">
        <v>7450</v>
      </c>
      <c r="F188" s="17">
        <v>6790</v>
      </c>
      <c r="G188" s="17"/>
      <c r="H188" s="41"/>
      <c r="I188" s="37"/>
      <c r="J188" s="25">
        <f t="shared" si="10"/>
        <v>7950</v>
      </c>
      <c r="K188" s="46">
        <f t="shared" si="7"/>
        <v>0</v>
      </c>
    </row>
    <row r="189" spans="1:15" ht="40.799999999999997" x14ac:dyDescent="0.5">
      <c r="A189" s="33" t="s">
        <v>217</v>
      </c>
      <c r="B189" s="20">
        <v>10</v>
      </c>
      <c r="C189" s="17" t="s">
        <v>187</v>
      </c>
      <c r="D189" s="17">
        <v>4500</v>
      </c>
      <c r="E189" s="17">
        <v>3990</v>
      </c>
      <c r="F189" s="17">
        <v>3490</v>
      </c>
      <c r="G189" s="17"/>
      <c r="H189" s="41"/>
      <c r="I189" s="37"/>
      <c r="J189" s="25">
        <f t="shared" si="10"/>
        <v>4500</v>
      </c>
      <c r="K189" s="46">
        <f t="shared" si="7"/>
        <v>0</v>
      </c>
    </row>
    <row r="190" spans="1:15" ht="25.8" x14ac:dyDescent="0.5">
      <c r="A190" s="33" t="s">
        <v>217</v>
      </c>
      <c r="B190" s="20">
        <v>11</v>
      </c>
      <c r="C190" s="17" t="s">
        <v>188</v>
      </c>
      <c r="D190" s="17">
        <v>12990</v>
      </c>
      <c r="E190" s="17">
        <v>11500</v>
      </c>
      <c r="F190" s="17">
        <v>10490</v>
      </c>
      <c r="G190" s="17"/>
      <c r="H190" s="41"/>
      <c r="I190" s="37"/>
      <c r="J190" s="25">
        <f t="shared" si="10"/>
        <v>12990</v>
      </c>
      <c r="K190" s="46">
        <f t="shared" si="7"/>
        <v>0</v>
      </c>
    </row>
    <row r="191" spans="1:15" ht="25.8" x14ac:dyDescent="0.5">
      <c r="A191" s="33" t="s">
        <v>217</v>
      </c>
      <c r="B191" s="20">
        <v>12</v>
      </c>
      <c r="C191" s="17" t="s">
        <v>189</v>
      </c>
      <c r="D191" s="17">
        <v>6350</v>
      </c>
      <c r="E191" s="17">
        <v>5450</v>
      </c>
      <c r="F191" s="17">
        <v>4990</v>
      </c>
      <c r="G191" s="17"/>
      <c r="H191" s="41"/>
      <c r="I191" s="37"/>
      <c r="J191" s="25">
        <f t="shared" si="10"/>
        <v>6350</v>
      </c>
      <c r="K191" s="46">
        <f t="shared" si="7"/>
        <v>0</v>
      </c>
    </row>
    <row r="192" spans="1:15" ht="25.8" x14ac:dyDescent="0.5">
      <c r="A192" s="33" t="s">
        <v>217</v>
      </c>
      <c r="B192" s="6">
        <v>13</v>
      </c>
      <c r="C192" s="17" t="s">
        <v>190</v>
      </c>
      <c r="D192" s="17">
        <v>7150</v>
      </c>
      <c r="E192" s="17">
        <v>6350</v>
      </c>
      <c r="F192" s="17">
        <v>5750</v>
      </c>
      <c r="G192" s="17"/>
      <c r="H192" s="41"/>
      <c r="I192" s="37"/>
      <c r="J192" s="25">
        <f t="shared" si="10"/>
        <v>7150</v>
      </c>
      <c r="K192" s="46">
        <f t="shared" si="7"/>
        <v>0</v>
      </c>
    </row>
    <row r="193" spans="1:11" ht="25.8" x14ac:dyDescent="0.5">
      <c r="A193" s="33" t="s">
        <v>217</v>
      </c>
      <c r="B193" s="20">
        <v>14</v>
      </c>
      <c r="C193" s="17" t="s">
        <v>191</v>
      </c>
      <c r="D193" s="17">
        <v>6800</v>
      </c>
      <c r="E193" s="17">
        <v>5990</v>
      </c>
      <c r="F193" s="17">
        <v>5400</v>
      </c>
      <c r="G193" s="17"/>
      <c r="H193" s="41"/>
      <c r="I193" s="37"/>
      <c r="J193" s="25">
        <f t="shared" si="10"/>
        <v>6800</v>
      </c>
      <c r="K193" s="46">
        <f t="shared" si="7"/>
        <v>0</v>
      </c>
    </row>
    <row r="194" spans="1:11" ht="25.8" x14ac:dyDescent="0.5">
      <c r="A194" s="33" t="s">
        <v>217</v>
      </c>
      <c r="B194" s="20">
        <v>15</v>
      </c>
      <c r="C194" s="17" t="s">
        <v>192</v>
      </c>
      <c r="D194" s="17">
        <v>8150</v>
      </c>
      <c r="E194" s="17">
        <v>7150</v>
      </c>
      <c r="F194" s="17">
        <v>6450</v>
      </c>
      <c r="G194" s="17"/>
      <c r="H194" s="41"/>
      <c r="I194" s="37"/>
      <c r="J194" s="25">
        <f t="shared" si="10"/>
        <v>8150</v>
      </c>
      <c r="K194" s="46">
        <f t="shared" si="7"/>
        <v>0</v>
      </c>
    </row>
    <row r="195" spans="1:11" ht="25.8" x14ac:dyDescent="0.5">
      <c r="A195" s="33" t="s">
        <v>217</v>
      </c>
      <c r="B195" s="6">
        <v>16</v>
      </c>
      <c r="C195" s="17" t="s">
        <v>193</v>
      </c>
      <c r="D195" s="17">
        <v>18990</v>
      </c>
      <c r="E195" s="17">
        <v>17490</v>
      </c>
      <c r="F195" s="17">
        <v>16990</v>
      </c>
      <c r="G195" s="17"/>
      <c r="H195" s="41"/>
      <c r="I195" s="37"/>
      <c r="J195" s="25">
        <f t="shared" si="10"/>
        <v>18990</v>
      </c>
      <c r="K195" s="46">
        <f t="shared" si="7"/>
        <v>0</v>
      </c>
    </row>
    <row r="196" spans="1:11" ht="40.799999999999997" x14ac:dyDescent="0.5">
      <c r="A196" s="33" t="s">
        <v>217</v>
      </c>
      <c r="B196" s="20">
        <v>17</v>
      </c>
      <c r="C196" s="17" t="s">
        <v>194</v>
      </c>
      <c r="D196" s="17">
        <v>13990</v>
      </c>
      <c r="E196" s="17">
        <v>13490</v>
      </c>
      <c r="F196" s="17">
        <v>12490</v>
      </c>
      <c r="G196" s="17"/>
      <c r="H196" s="41"/>
      <c r="I196" s="37"/>
      <c r="J196" s="25">
        <f t="shared" si="10"/>
        <v>13990</v>
      </c>
      <c r="K196" s="46">
        <f t="shared" si="7"/>
        <v>0</v>
      </c>
    </row>
    <row r="197" spans="1:11" ht="25.8" x14ac:dyDescent="0.5">
      <c r="A197" s="33" t="s">
        <v>217</v>
      </c>
      <c r="B197" s="20">
        <v>18</v>
      </c>
      <c r="C197" s="17" t="s">
        <v>195</v>
      </c>
      <c r="D197" s="17">
        <v>6800</v>
      </c>
      <c r="E197" s="17">
        <v>5990</v>
      </c>
      <c r="F197" s="17">
        <v>5400</v>
      </c>
      <c r="G197" s="17"/>
      <c r="H197" s="41"/>
      <c r="I197" s="37"/>
      <c r="J197" s="25">
        <f t="shared" si="10"/>
        <v>6800</v>
      </c>
      <c r="K197" s="46">
        <f t="shared" si="7"/>
        <v>0</v>
      </c>
    </row>
    <row r="198" spans="1:11" ht="25.8" x14ac:dyDescent="0.5">
      <c r="A198" s="33" t="s">
        <v>217</v>
      </c>
      <c r="B198" s="6">
        <v>19</v>
      </c>
      <c r="C198" s="17" t="s">
        <v>196</v>
      </c>
      <c r="D198" s="17">
        <v>8150</v>
      </c>
      <c r="E198" s="17">
        <v>7150</v>
      </c>
      <c r="F198" s="17">
        <v>6450</v>
      </c>
      <c r="G198" s="17"/>
      <c r="H198" s="41"/>
      <c r="I198" s="37"/>
      <c r="J198" s="25">
        <f t="shared" si="10"/>
        <v>8150</v>
      </c>
      <c r="K198" s="46">
        <f t="shared" ref="K198:K261" si="11">I198*J198</f>
        <v>0</v>
      </c>
    </row>
    <row r="199" spans="1:11" ht="25.8" x14ac:dyDescent="0.5">
      <c r="A199" s="33" t="s">
        <v>217</v>
      </c>
      <c r="B199" s="6">
        <v>20</v>
      </c>
      <c r="C199" s="17" t="s">
        <v>197</v>
      </c>
      <c r="D199" s="17">
        <v>7950</v>
      </c>
      <c r="E199" s="8">
        <v>7450</v>
      </c>
      <c r="F199" s="8">
        <v>6790</v>
      </c>
      <c r="G199" s="8"/>
      <c r="H199" s="39"/>
      <c r="I199" s="37"/>
      <c r="J199" s="25">
        <f t="shared" si="10"/>
        <v>7950</v>
      </c>
      <c r="K199" s="46">
        <f t="shared" si="11"/>
        <v>0</v>
      </c>
    </row>
    <row r="200" spans="1:11" ht="25.8" x14ac:dyDescent="0.5">
      <c r="A200" s="33" t="s">
        <v>217</v>
      </c>
      <c r="B200" s="20">
        <v>21</v>
      </c>
      <c r="C200" s="17" t="s">
        <v>198</v>
      </c>
      <c r="D200" s="17">
        <v>8850</v>
      </c>
      <c r="E200" s="8">
        <v>8100</v>
      </c>
      <c r="F200" s="8">
        <v>7490</v>
      </c>
      <c r="G200" s="8"/>
      <c r="H200" s="39"/>
      <c r="I200" s="37"/>
      <c r="J200" s="25">
        <f t="shared" si="10"/>
        <v>8850</v>
      </c>
      <c r="K200" s="46">
        <f t="shared" si="11"/>
        <v>0</v>
      </c>
    </row>
    <row r="201" spans="1:11" ht="25.8" x14ac:dyDescent="0.5">
      <c r="A201" s="33" t="s">
        <v>217</v>
      </c>
      <c r="B201" s="20">
        <v>22</v>
      </c>
      <c r="C201" s="17" t="s">
        <v>199</v>
      </c>
      <c r="D201" s="17">
        <v>6450</v>
      </c>
      <c r="E201" s="8">
        <v>5850</v>
      </c>
      <c r="F201" s="8">
        <v>5300</v>
      </c>
      <c r="G201" s="8"/>
      <c r="H201" s="39"/>
      <c r="I201" s="37"/>
      <c r="J201" s="25">
        <f t="shared" si="10"/>
        <v>6450</v>
      </c>
      <c r="K201" s="46">
        <f t="shared" si="11"/>
        <v>0</v>
      </c>
    </row>
    <row r="202" spans="1:11" ht="25.8" x14ac:dyDescent="0.5">
      <c r="A202" s="33" t="s">
        <v>217</v>
      </c>
      <c r="B202" s="6">
        <v>23</v>
      </c>
      <c r="C202" s="17" t="s">
        <v>200</v>
      </c>
      <c r="D202" s="17">
        <v>8850</v>
      </c>
      <c r="E202" s="8">
        <v>8100</v>
      </c>
      <c r="F202" s="8">
        <v>7490</v>
      </c>
      <c r="G202" s="8"/>
      <c r="H202" s="39"/>
      <c r="I202" s="37"/>
      <c r="J202" s="25">
        <f t="shared" si="10"/>
        <v>8850</v>
      </c>
      <c r="K202" s="46">
        <f t="shared" si="11"/>
        <v>0</v>
      </c>
    </row>
    <row r="203" spans="1:11" ht="40.799999999999997" x14ac:dyDescent="0.5">
      <c r="A203" s="33" t="s">
        <v>217</v>
      </c>
      <c r="B203" s="20">
        <v>24</v>
      </c>
      <c r="C203" s="17" t="s">
        <v>201</v>
      </c>
      <c r="D203" s="17">
        <v>8350</v>
      </c>
      <c r="E203" s="8">
        <v>7600</v>
      </c>
      <c r="F203" s="8">
        <v>7050</v>
      </c>
      <c r="G203" s="8"/>
      <c r="H203" s="39"/>
      <c r="I203" s="37"/>
      <c r="J203" s="25">
        <f t="shared" si="10"/>
        <v>8350</v>
      </c>
      <c r="K203" s="46">
        <f t="shared" si="11"/>
        <v>0</v>
      </c>
    </row>
    <row r="204" spans="1:11" ht="40.799999999999997" x14ac:dyDescent="0.5">
      <c r="A204" s="33" t="s">
        <v>217</v>
      </c>
      <c r="B204" s="20">
        <v>25</v>
      </c>
      <c r="C204" s="17" t="s">
        <v>202</v>
      </c>
      <c r="D204" s="17">
        <v>7150</v>
      </c>
      <c r="E204" s="8">
        <v>6350</v>
      </c>
      <c r="F204" s="8">
        <v>5750</v>
      </c>
      <c r="G204" s="8"/>
      <c r="H204" s="39"/>
      <c r="I204" s="37"/>
      <c r="J204" s="25">
        <f t="shared" si="10"/>
        <v>7150</v>
      </c>
      <c r="K204" s="46">
        <f t="shared" si="11"/>
        <v>0</v>
      </c>
    </row>
    <row r="205" spans="1:11" ht="40.799999999999997" x14ac:dyDescent="0.5">
      <c r="A205" s="33" t="s">
        <v>217</v>
      </c>
      <c r="B205" s="6">
        <v>26</v>
      </c>
      <c r="C205" s="17" t="s">
        <v>203</v>
      </c>
      <c r="D205" s="17">
        <v>6450</v>
      </c>
      <c r="E205" s="8">
        <v>5850</v>
      </c>
      <c r="F205" s="8">
        <v>5300</v>
      </c>
      <c r="G205" s="8"/>
      <c r="H205" s="39"/>
      <c r="I205" s="37"/>
      <c r="J205" s="25">
        <f t="shared" si="10"/>
        <v>6450</v>
      </c>
      <c r="K205" s="46">
        <f t="shared" si="11"/>
        <v>0</v>
      </c>
    </row>
    <row r="206" spans="1:11" ht="40.799999999999997" x14ac:dyDescent="0.5">
      <c r="A206" s="33" t="s">
        <v>217</v>
      </c>
      <c r="B206" s="6">
        <v>27</v>
      </c>
      <c r="C206" s="17" t="s">
        <v>204</v>
      </c>
      <c r="D206" s="17">
        <v>22990</v>
      </c>
      <c r="E206" s="8">
        <v>19990</v>
      </c>
      <c r="F206" s="8"/>
      <c r="G206" s="8"/>
      <c r="H206" s="39"/>
      <c r="I206" s="37"/>
      <c r="J206" s="25">
        <f t="shared" ref="J206:J216" si="12">IF(I206&lt;4,D206,E206)</f>
        <v>22990</v>
      </c>
      <c r="K206" s="46">
        <f t="shared" si="11"/>
        <v>0</v>
      </c>
    </row>
    <row r="207" spans="1:11" ht="40.799999999999997" x14ac:dyDescent="0.5">
      <c r="A207" s="33" t="s">
        <v>217</v>
      </c>
      <c r="B207" s="20">
        <v>28</v>
      </c>
      <c r="C207" s="17" t="s">
        <v>205</v>
      </c>
      <c r="D207" s="17">
        <v>24990</v>
      </c>
      <c r="E207" s="8">
        <v>22990</v>
      </c>
      <c r="F207" s="8"/>
      <c r="G207" s="8"/>
      <c r="H207" s="39"/>
      <c r="I207" s="37"/>
      <c r="J207" s="25">
        <f t="shared" si="12"/>
        <v>24990</v>
      </c>
      <c r="K207" s="46">
        <f t="shared" si="11"/>
        <v>0</v>
      </c>
    </row>
    <row r="208" spans="1:11" ht="40.799999999999997" x14ac:dyDescent="0.5">
      <c r="A208" s="33" t="s">
        <v>217</v>
      </c>
      <c r="B208" s="6">
        <v>29</v>
      </c>
      <c r="C208" s="17" t="s">
        <v>206</v>
      </c>
      <c r="D208" s="17">
        <v>22990</v>
      </c>
      <c r="E208" s="8">
        <v>19990</v>
      </c>
      <c r="F208" s="8"/>
      <c r="G208" s="8"/>
      <c r="H208" s="39"/>
      <c r="I208" s="37"/>
      <c r="J208" s="25">
        <f t="shared" si="12"/>
        <v>22990</v>
      </c>
      <c r="K208" s="46">
        <f t="shared" si="11"/>
        <v>0</v>
      </c>
    </row>
    <row r="209" spans="1:15" ht="40.799999999999997" x14ac:dyDescent="0.5">
      <c r="A209" s="33" t="s">
        <v>217</v>
      </c>
      <c r="B209" s="6">
        <v>30</v>
      </c>
      <c r="C209" s="17" t="s">
        <v>207</v>
      </c>
      <c r="D209" s="17">
        <v>22990</v>
      </c>
      <c r="E209" s="8">
        <v>19990</v>
      </c>
      <c r="F209" s="8"/>
      <c r="G209" s="8"/>
      <c r="H209" s="39"/>
      <c r="I209" s="37"/>
      <c r="J209" s="25">
        <f t="shared" si="12"/>
        <v>22990</v>
      </c>
      <c r="K209" s="46">
        <f t="shared" si="11"/>
        <v>0</v>
      </c>
    </row>
    <row r="210" spans="1:15" ht="40.799999999999997" x14ac:dyDescent="0.5">
      <c r="A210" s="33" t="s">
        <v>217</v>
      </c>
      <c r="B210" s="20">
        <v>31</v>
      </c>
      <c r="C210" s="17" t="s">
        <v>208</v>
      </c>
      <c r="D210" s="17">
        <v>22990</v>
      </c>
      <c r="E210" s="8">
        <v>19990</v>
      </c>
      <c r="F210" s="8"/>
      <c r="G210" s="8"/>
      <c r="H210" s="39"/>
      <c r="I210" s="37"/>
      <c r="J210" s="25">
        <f t="shared" si="12"/>
        <v>22990</v>
      </c>
      <c r="K210" s="46">
        <f t="shared" si="11"/>
        <v>0</v>
      </c>
    </row>
    <row r="211" spans="1:15" ht="40.799999999999997" x14ac:dyDescent="0.5">
      <c r="A211" s="33" t="s">
        <v>217</v>
      </c>
      <c r="B211" s="6">
        <v>32</v>
      </c>
      <c r="C211" s="17" t="s">
        <v>209</v>
      </c>
      <c r="D211" s="17">
        <v>27990</v>
      </c>
      <c r="E211" s="8">
        <v>23990</v>
      </c>
      <c r="F211" s="8"/>
      <c r="G211" s="8"/>
      <c r="H211" s="39"/>
      <c r="I211" s="37"/>
      <c r="J211" s="25">
        <f t="shared" si="12"/>
        <v>27990</v>
      </c>
      <c r="K211" s="46">
        <f t="shared" si="11"/>
        <v>0</v>
      </c>
    </row>
    <row r="212" spans="1:15" ht="40.799999999999997" x14ac:dyDescent="0.5">
      <c r="A212" s="33" t="s">
        <v>217</v>
      </c>
      <c r="B212" s="6">
        <v>33</v>
      </c>
      <c r="C212" s="17" t="s">
        <v>210</v>
      </c>
      <c r="D212" s="17">
        <v>22990</v>
      </c>
      <c r="E212" s="8">
        <v>19990</v>
      </c>
      <c r="F212" s="8"/>
      <c r="G212" s="8"/>
      <c r="H212" s="39"/>
      <c r="I212" s="37"/>
      <c r="J212" s="25">
        <f t="shared" si="12"/>
        <v>22990</v>
      </c>
      <c r="K212" s="46">
        <f t="shared" si="11"/>
        <v>0</v>
      </c>
    </row>
    <row r="213" spans="1:15" ht="40.799999999999997" x14ac:dyDescent="0.5">
      <c r="A213" s="33" t="s">
        <v>217</v>
      </c>
      <c r="B213" s="20">
        <v>34</v>
      </c>
      <c r="C213" s="17" t="s">
        <v>211</v>
      </c>
      <c r="D213" s="17">
        <v>27990</v>
      </c>
      <c r="E213" s="8">
        <v>23990</v>
      </c>
      <c r="F213" s="8"/>
      <c r="G213" s="8"/>
      <c r="H213" s="39"/>
      <c r="I213" s="37"/>
      <c r="J213" s="25">
        <f t="shared" si="12"/>
        <v>27990</v>
      </c>
      <c r="K213" s="46">
        <f t="shared" si="11"/>
        <v>0</v>
      </c>
    </row>
    <row r="214" spans="1:15" ht="40.799999999999997" x14ac:dyDescent="0.5">
      <c r="A214" s="33" t="s">
        <v>217</v>
      </c>
      <c r="B214" s="6">
        <v>35</v>
      </c>
      <c r="C214" s="17" t="s">
        <v>212</v>
      </c>
      <c r="D214" s="17">
        <v>27990</v>
      </c>
      <c r="E214" s="8">
        <v>23990</v>
      </c>
      <c r="F214" s="8"/>
      <c r="G214" s="8"/>
      <c r="H214" s="39"/>
      <c r="I214" s="37"/>
      <c r="J214" s="25">
        <f t="shared" si="12"/>
        <v>27990</v>
      </c>
      <c r="K214" s="46">
        <f t="shared" si="11"/>
        <v>0</v>
      </c>
    </row>
    <row r="215" spans="1:15" ht="40.799999999999997" x14ac:dyDescent="0.5">
      <c r="A215" s="33" t="s">
        <v>217</v>
      </c>
      <c r="B215" s="6">
        <v>36</v>
      </c>
      <c r="C215" s="17" t="s">
        <v>213</v>
      </c>
      <c r="D215" s="17">
        <v>22990</v>
      </c>
      <c r="E215" s="8">
        <v>19990</v>
      </c>
      <c r="F215" s="8"/>
      <c r="G215" s="8"/>
      <c r="H215" s="39"/>
      <c r="I215" s="37"/>
      <c r="J215" s="25">
        <f t="shared" si="12"/>
        <v>22990</v>
      </c>
      <c r="K215" s="46">
        <f t="shared" si="11"/>
        <v>0</v>
      </c>
    </row>
    <row r="216" spans="1:15" ht="25.8" x14ac:dyDescent="0.5">
      <c r="A216" s="33" t="s">
        <v>217</v>
      </c>
      <c r="B216" s="20">
        <v>37</v>
      </c>
      <c r="C216" s="17" t="s">
        <v>214</v>
      </c>
      <c r="D216" s="17">
        <v>23990</v>
      </c>
      <c r="E216" s="8">
        <v>20990</v>
      </c>
      <c r="F216" s="8"/>
      <c r="G216" s="8"/>
      <c r="H216" s="39"/>
      <c r="I216" s="37"/>
      <c r="J216" s="25">
        <f t="shared" si="12"/>
        <v>23990</v>
      </c>
      <c r="K216" s="46">
        <f t="shared" si="11"/>
        <v>0</v>
      </c>
      <c r="M216" s="33" t="s">
        <v>406</v>
      </c>
      <c r="N216" s="25">
        <f>SUM(K180:K216)</f>
        <v>0</v>
      </c>
      <c r="O216" s="25"/>
    </row>
    <row r="217" spans="1:15" ht="25.8" x14ac:dyDescent="0.5">
      <c r="B217" s="20"/>
      <c r="C217" s="17"/>
      <c r="D217" s="17"/>
      <c r="E217" s="8"/>
      <c r="F217" s="8"/>
      <c r="G217" s="8"/>
      <c r="H217" s="39"/>
      <c r="I217" s="37"/>
      <c r="K217" s="46">
        <f t="shared" si="11"/>
        <v>0</v>
      </c>
      <c r="M217" s="29" t="s">
        <v>404</v>
      </c>
      <c r="N217" s="30">
        <f>SUM($K$5:$K$397)</f>
        <v>0</v>
      </c>
      <c r="O217" s="47"/>
    </row>
    <row r="218" spans="1:15" ht="40.799999999999997" x14ac:dyDescent="0.5">
      <c r="A218" s="34" t="s">
        <v>219</v>
      </c>
      <c r="B218" s="20">
        <v>1</v>
      </c>
      <c r="C218" s="17" t="s">
        <v>220</v>
      </c>
      <c r="D218" s="17">
        <v>34990</v>
      </c>
      <c r="E218" s="8"/>
      <c r="F218" s="8"/>
      <c r="G218" s="8"/>
      <c r="H218" s="39"/>
      <c r="I218" s="37"/>
      <c r="J218" s="25">
        <f t="shared" ref="J218:J249" si="13">D218</f>
        <v>34990</v>
      </c>
      <c r="K218" s="46">
        <f t="shared" si="11"/>
        <v>0</v>
      </c>
    </row>
    <row r="219" spans="1:15" ht="40.799999999999997" x14ac:dyDescent="0.5">
      <c r="A219" s="34" t="s">
        <v>219</v>
      </c>
      <c r="B219" s="20">
        <v>2</v>
      </c>
      <c r="C219" s="17" t="s">
        <v>221</v>
      </c>
      <c r="D219" s="17">
        <v>24990</v>
      </c>
      <c r="E219" s="8"/>
      <c r="F219" s="8"/>
      <c r="G219" s="8"/>
      <c r="H219" s="39"/>
      <c r="I219" s="37"/>
      <c r="J219" s="25">
        <f t="shared" si="13"/>
        <v>24990</v>
      </c>
      <c r="K219" s="46">
        <f t="shared" si="11"/>
        <v>0</v>
      </c>
    </row>
    <row r="220" spans="1:15" ht="40.799999999999997" x14ac:dyDescent="0.5">
      <c r="A220" s="34" t="s">
        <v>219</v>
      </c>
      <c r="B220" s="20">
        <v>3</v>
      </c>
      <c r="C220" s="17" t="s">
        <v>222</v>
      </c>
      <c r="D220" s="17">
        <v>23750</v>
      </c>
      <c r="E220" s="8"/>
      <c r="F220" s="8"/>
      <c r="G220" s="8"/>
      <c r="H220" s="39"/>
      <c r="I220" s="37"/>
      <c r="J220" s="25">
        <f t="shared" si="13"/>
        <v>23750</v>
      </c>
      <c r="K220" s="46">
        <f t="shared" si="11"/>
        <v>0</v>
      </c>
    </row>
    <row r="221" spans="1:15" ht="25.8" x14ac:dyDescent="0.5">
      <c r="A221" s="34" t="s">
        <v>219</v>
      </c>
      <c r="B221" s="20">
        <v>4</v>
      </c>
      <c r="C221" s="17" t="s">
        <v>223</v>
      </c>
      <c r="D221" s="17">
        <v>14700</v>
      </c>
      <c r="E221" s="8"/>
      <c r="F221" s="8"/>
      <c r="G221" s="8"/>
      <c r="H221" s="39"/>
      <c r="I221" s="37"/>
      <c r="J221" s="25">
        <f t="shared" si="13"/>
        <v>14700</v>
      </c>
      <c r="K221" s="46">
        <f t="shared" si="11"/>
        <v>0</v>
      </c>
    </row>
    <row r="222" spans="1:15" ht="25.8" x14ac:dyDescent="0.5">
      <c r="A222" s="34" t="s">
        <v>219</v>
      </c>
      <c r="B222" s="20">
        <v>5</v>
      </c>
      <c r="C222" s="17" t="s">
        <v>224</v>
      </c>
      <c r="D222" s="17">
        <v>2100</v>
      </c>
      <c r="E222" s="8"/>
      <c r="F222" s="8"/>
      <c r="G222" s="8"/>
      <c r="H222" s="39"/>
      <c r="I222" s="37"/>
      <c r="J222" s="25">
        <f t="shared" si="13"/>
        <v>2100</v>
      </c>
      <c r="K222" s="46">
        <f t="shared" si="11"/>
        <v>0</v>
      </c>
    </row>
    <row r="223" spans="1:15" ht="25.8" x14ac:dyDescent="0.5">
      <c r="A223" s="34" t="s">
        <v>219</v>
      </c>
      <c r="B223" s="20">
        <v>6</v>
      </c>
      <c r="C223" s="17" t="s">
        <v>225</v>
      </c>
      <c r="D223" s="17">
        <v>8800</v>
      </c>
      <c r="E223" s="8"/>
      <c r="F223" s="8"/>
      <c r="G223" s="8"/>
      <c r="H223" s="39"/>
      <c r="I223" s="37"/>
      <c r="J223" s="25">
        <f t="shared" si="13"/>
        <v>8800</v>
      </c>
      <c r="K223" s="46">
        <f t="shared" si="11"/>
        <v>0</v>
      </c>
    </row>
    <row r="224" spans="1:15" ht="25.8" x14ac:dyDescent="0.5">
      <c r="A224" s="34" t="s">
        <v>219</v>
      </c>
      <c r="B224" s="20">
        <v>7</v>
      </c>
      <c r="C224" s="17" t="s">
        <v>226</v>
      </c>
      <c r="D224" s="17">
        <v>8000</v>
      </c>
      <c r="E224" s="8"/>
      <c r="F224" s="8"/>
      <c r="G224" s="8"/>
      <c r="H224" s="39"/>
      <c r="I224" s="37"/>
      <c r="J224" s="25">
        <f t="shared" si="13"/>
        <v>8000</v>
      </c>
      <c r="K224" s="46">
        <f t="shared" si="11"/>
        <v>0</v>
      </c>
    </row>
    <row r="225" spans="1:11" ht="25.8" x14ac:dyDescent="0.5">
      <c r="A225" s="34" t="s">
        <v>219</v>
      </c>
      <c r="B225" s="20">
        <v>8</v>
      </c>
      <c r="C225" s="17" t="s">
        <v>227</v>
      </c>
      <c r="D225" s="17">
        <v>1700</v>
      </c>
      <c r="E225" s="8"/>
      <c r="F225" s="8"/>
      <c r="G225" s="8"/>
      <c r="H225" s="39"/>
      <c r="I225" s="37"/>
      <c r="J225" s="25">
        <f t="shared" si="13"/>
        <v>1700</v>
      </c>
      <c r="K225" s="46">
        <f t="shared" si="11"/>
        <v>0</v>
      </c>
    </row>
    <row r="226" spans="1:11" ht="40.799999999999997" x14ac:dyDescent="0.5">
      <c r="A226" s="34" t="s">
        <v>219</v>
      </c>
      <c r="B226" s="20">
        <v>9</v>
      </c>
      <c r="C226" s="17" t="s">
        <v>228</v>
      </c>
      <c r="D226" s="17">
        <v>3450</v>
      </c>
      <c r="E226" s="8"/>
      <c r="F226" s="8"/>
      <c r="G226" s="8"/>
      <c r="H226" s="39"/>
      <c r="I226" s="37"/>
      <c r="J226" s="25">
        <f t="shared" si="13"/>
        <v>3450</v>
      </c>
      <c r="K226" s="46">
        <f t="shared" si="11"/>
        <v>0</v>
      </c>
    </row>
    <row r="227" spans="1:11" ht="25.8" x14ac:dyDescent="0.5">
      <c r="A227" s="34" t="s">
        <v>219</v>
      </c>
      <c r="B227" s="20">
        <v>10</v>
      </c>
      <c r="C227" s="17" t="s">
        <v>229</v>
      </c>
      <c r="D227" s="17">
        <v>1250</v>
      </c>
      <c r="E227" s="8"/>
      <c r="F227" s="8"/>
      <c r="G227" s="8"/>
      <c r="H227" s="39"/>
      <c r="I227" s="37"/>
      <c r="J227" s="25">
        <f t="shared" si="13"/>
        <v>1250</v>
      </c>
      <c r="K227" s="46">
        <f t="shared" si="11"/>
        <v>0</v>
      </c>
    </row>
    <row r="228" spans="1:11" ht="40.799999999999997" x14ac:dyDescent="0.5">
      <c r="A228" s="34"/>
      <c r="B228" s="20">
        <v>175</v>
      </c>
      <c r="C228" s="17" t="s">
        <v>230</v>
      </c>
      <c r="D228" s="17">
        <v>4000</v>
      </c>
      <c r="E228" s="8"/>
      <c r="F228" s="8"/>
      <c r="G228" s="8"/>
      <c r="H228" s="39"/>
      <c r="I228" s="37"/>
      <c r="J228" s="25">
        <f t="shared" si="13"/>
        <v>4000</v>
      </c>
      <c r="K228" s="46">
        <f t="shared" si="11"/>
        <v>0</v>
      </c>
    </row>
    <row r="229" spans="1:11" ht="40.799999999999997" x14ac:dyDescent="0.5">
      <c r="A229" s="34" t="s">
        <v>219</v>
      </c>
      <c r="B229" s="20">
        <v>11</v>
      </c>
      <c r="C229" s="17" t="s">
        <v>231</v>
      </c>
      <c r="D229" s="17">
        <v>9500</v>
      </c>
      <c r="E229" s="8"/>
      <c r="F229" s="8"/>
      <c r="G229" s="8"/>
      <c r="H229" s="39"/>
      <c r="I229" s="37"/>
      <c r="J229" s="25">
        <f t="shared" si="13"/>
        <v>9500</v>
      </c>
      <c r="K229" s="46">
        <f t="shared" si="11"/>
        <v>0</v>
      </c>
    </row>
    <row r="230" spans="1:11" ht="25.8" x14ac:dyDescent="0.5">
      <c r="A230" s="34" t="s">
        <v>219</v>
      </c>
      <c r="B230" s="20">
        <v>12</v>
      </c>
      <c r="C230" s="17" t="s">
        <v>232</v>
      </c>
      <c r="D230" s="23">
        <v>11000</v>
      </c>
      <c r="E230" s="8"/>
      <c r="F230" s="8"/>
      <c r="G230" s="8"/>
      <c r="H230" s="39"/>
      <c r="I230" s="37"/>
      <c r="J230" s="25">
        <f t="shared" si="13"/>
        <v>11000</v>
      </c>
      <c r="K230" s="46">
        <f t="shared" si="11"/>
        <v>0</v>
      </c>
    </row>
    <row r="231" spans="1:11" ht="25.8" x14ac:dyDescent="0.5">
      <c r="A231" s="34" t="s">
        <v>219</v>
      </c>
      <c r="B231" s="20">
        <v>13</v>
      </c>
      <c r="C231" s="17" t="s">
        <v>233</v>
      </c>
      <c r="D231" s="23">
        <v>12800</v>
      </c>
      <c r="E231" s="8"/>
      <c r="F231" s="8"/>
      <c r="G231" s="8"/>
      <c r="H231" s="39"/>
      <c r="I231" s="37"/>
      <c r="J231" s="25">
        <f t="shared" si="13"/>
        <v>12800</v>
      </c>
      <c r="K231" s="46">
        <f t="shared" si="11"/>
        <v>0</v>
      </c>
    </row>
    <row r="232" spans="1:11" ht="40.799999999999997" x14ac:dyDescent="0.5">
      <c r="A232" s="34" t="s">
        <v>219</v>
      </c>
      <c r="B232" s="20">
        <v>14</v>
      </c>
      <c r="C232" s="17" t="s">
        <v>234</v>
      </c>
      <c r="D232" s="23">
        <v>16990</v>
      </c>
      <c r="E232" s="8"/>
      <c r="F232" s="8"/>
      <c r="G232" s="8"/>
      <c r="H232" s="39"/>
      <c r="I232" s="37"/>
      <c r="J232" s="25">
        <f t="shared" si="13"/>
        <v>16990</v>
      </c>
      <c r="K232" s="46">
        <f t="shared" si="11"/>
        <v>0</v>
      </c>
    </row>
    <row r="233" spans="1:11" ht="40.799999999999997" x14ac:dyDescent="0.5">
      <c r="A233" s="34" t="s">
        <v>219</v>
      </c>
      <c r="B233" s="20">
        <v>15</v>
      </c>
      <c r="C233" s="17" t="s">
        <v>235</v>
      </c>
      <c r="D233" s="23">
        <v>18990</v>
      </c>
      <c r="E233" s="8"/>
      <c r="F233" s="8"/>
      <c r="G233" s="8"/>
      <c r="H233" s="39"/>
      <c r="I233" s="37"/>
      <c r="J233" s="25">
        <f t="shared" si="13"/>
        <v>18990</v>
      </c>
      <c r="K233" s="46">
        <f t="shared" si="11"/>
        <v>0</v>
      </c>
    </row>
    <row r="234" spans="1:11" ht="40.799999999999997" x14ac:dyDescent="0.5">
      <c r="A234" s="34" t="s">
        <v>219</v>
      </c>
      <c r="B234" s="20">
        <v>16</v>
      </c>
      <c r="C234" s="17" t="s">
        <v>236</v>
      </c>
      <c r="D234" s="23">
        <v>24990</v>
      </c>
      <c r="E234" s="8"/>
      <c r="F234" s="8"/>
      <c r="G234" s="8"/>
      <c r="H234" s="39"/>
      <c r="I234" s="37"/>
      <c r="J234" s="25">
        <f t="shared" si="13"/>
        <v>24990</v>
      </c>
      <c r="K234" s="46">
        <f t="shared" si="11"/>
        <v>0</v>
      </c>
    </row>
    <row r="235" spans="1:11" ht="40.799999999999997" x14ac:dyDescent="0.5">
      <c r="A235" s="34" t="s">
        <v>219</v>
      </c>
      <c r="B235" s="20">
        <v>17</v>
      </c>
      <c r="C235" s="17" t="s">
        <v>237</v>
      </c>
      <c r="D235" s="23">
        <v>16990</v>
      </c>
      <c r="E235" s="8"/>
      <c r="F235" s="8"/>
      <c r="G235" s="8"/>
      <c r="H235" s="39"/>
      <c r="I235" s="37"/>
      <c r="J235" s="25">
        <f t="shared" si="13"/>
        <v>16990</v>
      </c>
      <c r="K235" s="46">
        <f t="shared" si="11"/>
        <v>0</v>
      </c>
    </row>
    <row r="236" spans="1:11" ht="40.799999999999997" x14ac:dyDescent="0.5">
      <c r="A236" s="34" t="s">
        <v>219</v>
      </c>
      <c r="B236" s="20">
        <v>18</v>
      </c>
      <c r="C236" s="17" t="s">
        <v>238</v>
      </c>
      <c r="D236" s="23">
        <v>13500</v>
      </c>
      <c r="E236" s="8"/>
      <c r="F236" s="8"/>
      <c r="G236" s="8"/>
      <c r="H236" s="39"/>
      <c r="I236" s="37"/>
      <c r="J236" s="25">
        <f t="shared" si="13"/>
        <v>13500</v>
      </c>
      <c r="K236" s="46">
        <f t="shared" si="11"/>
        <v>0</v>
      </c>
    </row>
    <row r="237" spans="1:11" ht="40.799999999999997" x14ac:dyDescent="0.5">
      <c r="A237" s="34" t="s">
        <v>219</v>
      </c>
      <c r="B237" s="20">
        <v>19</v>
      </c>
      <c r="C237" s="17" t="s">
        <v>239</v>
      </c>
      <c r="D237" s="23">
        <v>3890</v>
      </c>
      <c r="E237" s="8"/>
      <c r="F237" s="8"/>
      <c r="G237" s="8"/>
      <c r="H237" s="39"/>
      <c r="I237" s="37"/>
      <c r="J237" s="25">
        <f t="shared" si="13"/>
        <v>3890</v>
      </c>
      <c r="K237" s="46">
        <f t="shared" si="11"/>
        <v>0</v>
      </c>
    </row>
    <row r="238" spans="1:11" ht="25.8" x14ac:dyDescent="0.5">
      <c r="A238" s="34" t="s">
        <v>219</v>
      </c>
      <c r="B238" s="20">
        <v>20</v>
      </c>
      <c r="C238" s="17" t="s">
        <v>240</v>
      </c>
      <c r="D238" s="23">
        <v>300</v>
      </c>
      <c r="E238" s="8"/>
      <c r="F238" s="8"/>
      <c r="G238" s="8"/>
      <c r="H238" s="39"/>
      <c r="I238" s="37"/>
      <c r="J238" s="25">
        <f t="shared" si="13"/>
        <v>300</v>
      </c>
      <c r="K238" s="46">
        <f t="shared" si="11"/>
        <v>0</v>
      </c>
    </row>
    <row r="239" spans="1:11" ht="40.799999999999997" x14ac:dyDescent="0.5">
      <c r="A239" s="34" t="s">
        <v>219</v>
      </c>
      <c r="B239" s="20">
        <v>21</v>
      </c>
      <c r="C239" s="17" t="s">
        <v>241</v>
      </c>
      <c r="D239" s="23">
        <v>1600</v>
      </c>
      <c r="E239" s="8"/>
      <c r="F239" s="8"/>
      <c r="G239" s="8"/>
      <c r="H239" s="39"/>
      <c r="I239" s="37"/>
      <c r="J239" s="25">
        <f t="shared" si="13"/>
        <v>1600</v>
      </c>
      <c r="K239" s="46">
        <f t="shared" si="11"/>
        <v>0</v>
      </c>
    </row>
    <row r="240" spans="1:11" ht="40.799999999999997" x14ac:dyDescent="0.5">
      <c r="A240" s="34" t="s">
        <v>219</v>
      </c>
      <c r="B240" s="20">
        <v>22</v>
      </c>
      <c r="C240" s="17" t="s">
        <v>242</v>
      </c>
      <c r="D240" s="23">
        <v>1790</v>
      </c>
      <c r="E240" s="8"/>
      <c r="F240" s="8"/>
      <c r="G240" s="8"/>
      <c r="H240" s="39"/>
      <c r="I240" s="37"/>
      <c r="J240" s="25">
        <f t="shared" si="13"/>
        <v>1790</v>
      </c>
      <c r="K240" s="46">
        <f t="shared" si="11"/>
        <v>0</v>
      </c>
    </row>
    <row r="241" spans="1:11" ht="25.8" x14ac:dyDescent="0.5">
      <c r="A241" s="34" t="s">
        <v>219</v>
      </c>
      <c r="B241" s="20">
        <v>23</v>
      </c>
      <c r="C241" s="17" t="s">
        <v>243</v>
      </c>
      <c r="D241" s="23">
        <v>1800</v>
      </c>
      <c r="E241" s="8"/>
      <c r="F241" s="8"/>
      <c r="G241" s="8"/>
      <c r="H241" s="39"/>
      <c r="I241" s="37"/>
      <c r="J241" s="25">
        <f t="shared" si="13"/>
        <v>1800</v>
      </c>
      <c r="K241" s="46">
        <f t="shared" si="11"/>
        <v>0</v>
      </c>
    </row>
    <row r="242" spans="1:11" ht="25.8" x14ac:dyDescent="0.5">
      <c r="A242" s="34" t="s">
        <v>219</v>
      </c>
      <c r="B242" s="20">
        <v>24</v>
      </c>
      <c r="C242" s="17" t="s">
        <v>244</v>
      </c>
      <c r="D242" s="23">
        <v>2200</v>
      </c>
      <c r="E242" s="8"/>
      <c r="F242" s="8"/>
      <c r="G242" s="8"/>
      <c r="H242" s="39"/>
      <c r="I242" s="37"/>
      <c r="J242" s="25">
        <f t="shared" si="13"/>
        <v>2200</v>
      </c>
      <c r="K242" s="46">
        <f t="shared" si="11"/>
        <v>0</v>
      </c>
    </row>
    <row r="243" spans="1:11" ht="25.8" x14ac:dyDescent="0.5">
      <c r="A243" s="34" t="s">
        <v>219</v>
      </c>
      <c r="B243" s="20">
        <v>25</v>
      </c>
      <c r="C243" s="17" t="s">
        <v>253</v>
      </c>
      <c r="D243" s="23">
        <v>1400</v>
      </c>
      <c r="E243" s="8"/>
      <c r="F243" s="8"/>
      <c r="G243" s="8"/>
      <c r="H243" s="39"/>
      <c r="I243" s="37"/>
      <c r="J243" s="25">
        <f t="shared" si="13"/>
        <v>1400</v>
      </c>
      <c r="K243" s="46">
        <f t="shared" si="11"/>
        <v>0</v>
      </c>
    </row>
    <row r="244" spans="1:11" ht="25.8" x14ac:dyDescent="0.5">
      <c r="A244" s="34" t="s">
        <v>219</v>
      </c>
      <c r="B244" s="20">
        <v>26</v>
      </c>
      <c r="C244" s="17" t="s">
        <v>254</v>
      </c>
      <c r="D244" s="23">
        <v>1500</v>
      </c>
      <c r="E244" s="8"/>
      <c r="F244" s="8"/>
      <c r="G244" s="8"/>
      <c r="H244" s="39"/>
      <c r="I244" s="37"/>
      <c r="J244" s="25">
        <f t="shared" si="13"/>
        <v>1500</v>
      </c>
      <c r="K244" s="46">
        <f t="shared" si="11"/>
        <v>0</v>
      </c>
    </row>
    <row r="245" spans="1:11" ht="25.8" x14ac:dyDescent="0.5">
      <c r="A245" s="34" t="s">
        <v>219</v>
      </c>
      <c r="B245" s="20">
        <v>27</v>
      </c>
      <c r="C245" s="17" t="s">
        <v>255</v>
      </c>
      <c r="D245" s="23">
        <v>1600</v>
      </c>
      <c r="E245" s="8"/>
      <c r="F245" s="8"/>
      <c r="G245" s="8"/>
      <c r="H245" s="39"/>
      <c r="I245" s="37"/>
      <c r="J245" s="25">
        <f t="shared" si="13"/>
        <v>1600</v>
      </c>
      <c r="K245" s="46">
        <f t="shared" si="11"/>
        <v>0</v>
      </c>
    </row>
    <row r="246" spans="1:11" ht="25.8" x14ac:dyDescent="0.5">
      <c r="A246" s="34" t="s">
        <v>219</v>
      </c>
      <c r="B246" s="20">
        <v>28</v>
      </c>
      <c r="C246" s="17" t="s">
        <v>256</v>
      </c>
      <c r="D246" s="23">
        <v>2700</v>
      </c>
      <c r="E246" s="8"/>
      <c r="F246" s="8"/>
      <c r="G246" s="8"/>
      <c r="H246" s="39"/>
      <c r="I246" s="37"/>
      <c r="J246" s="25">
        <f t="shared" si="13"/>
        <v>2700</v>
      </c>
      <c r="K246" s="46">
        <f t="shared" si="11"/>
        <v>0</v>
      </c>
    </row>
    <row r="247" spans="1:11" ht="40.799999999999997" x14ac:dyDescent="0.5">
      <c r="A247" s="34" t="s">
        <v>219</v>
      </c>
      <c r="B247" s="20">
        <v>29</v>
      </c>
      <c r="C247" s="17" t="s">
        <v>257</v>
      </c>
      <c r="D247" s="23">
        <v>3200</v>
      </c>
      <c r="E247" s="8"/>
      <c r="F247" s="8"/>
      <c r="G247" s="8"/>
      <c r="H247" s="39"/>
      <c r="I247" s="37"/>
      <c r="J247" s="25">
        <f t="shared" si="13"/>
        <v>3200</v>
      </c>
      <c r="K247" s="46">
        <f t="shared" si="11"/>
        <v>0</v>
      </c>
    </row>
    <row r="248" spans="1:11" ht="25.8" x14ac:dyDescent="0.5">
      <c r="A248" s="34" t="s">
        <v>219</v>
      </c>
      <c r="B248" s="20">
        <v>30</v>
      </c>
      <c r="C248" s="17" t="s">
        <v>258</v>
      </c>
      <c r="D248" s="23">
        <v>900</v>
      </c>
      <c r="E248" s="8"/>
      <c r="F248" s="8"/>
      <c r="G248" s="8"/>
      <c r="H248" s="39"/>
      <c r="I248" s="37"/>
      <c r="J248" s="25">
        <f t="shared" si="13"/>
        <v>900</v>
      </c>
      <c r="K248" s="46">
        <f t="shared" si="11"/>
        <v>0</v>
      </c>
    </row>
    <row r="249" spans="1:11" ht="40.799999999999997" x14ac:dyDescent="0.5">
      <c r="A249" s="34" t="s">
        <v>219</v>
      </c>
      <c r="B249" s="20">
        <v>31</v>
      </c>
      <c r="C249" s="17" t="s">
        <v>245</v>
      </c>
      <c r="D249" s="23">
        <v>6000</v>
      </c>
      <c r="E249" s="8"/>
      <c r="F249" s="8"/>
      <c r="G249" s="8"/>
      <c r="H249" s="39"/>
      <c r="I249" s="37"/>
      <c r="J249" s="25">
        <f t="shared" si="13"/>
        <v>6000</v>
      </c>
      <c r="K249" s="46">
        <f t="shared" si="11"/>
        <v>0</v>
      </c>
    </row>
    <row r="250" spans="1:11" ht="25.8" x14ac:dyDescent="0.5">
      <c r="A250" s="34" t="s">
        <v>219</v>
      </c>
      <c r="B250" s="20">
        <v>32</v>
      </c>
      <c r="C250" s="17" t="s">
        <v>259</v>
      </c>
      <c r="D250" s="23">
        <v>6500</v>
      </c>
      <c r="E250" s="8"/>
      <c r="F250" s="8"/>
      <c r="G250" s="8"/>
      <c r="H250" s="39"/>
      <c r="I250" s="37"/>
      <c r="J250" s="25">
        <f t="shared" ref="J250:J281" si="14">D250</f>
        <v>6500</v>
      </c>
      <c r="K250" s="46">
        <f t="shared" si="11"/>
        <v>0</v>
      </c>
    </row>
    <row r="251" spans="1:11" ht="25.8" x14ac:dyDescent="0.5">
      <c r="A251" s="34" t="s">
        <v>219</v>
      </c>
      <c r="B251" s="20">
        <v>33</v>
      </c>
      <c r="C251" s="17" t="s">
        <v>260</v>
      </c>
      <c r="D251" s="23">
        <v>6500</v>
      </c>
      <c r="E251" s="8"/>
      <c r="F251" s="8"/>
      <c r="G251" s="8"/>
      <c r="H251" s="39"/>
      <c r="I251" s="37"/>
      <c r="J251" s="25">
        <f t="shared" si="14"/>
        <v>6500</v>
      </c>
      <c r="K251" s="46">
        <f t="shared" si="11"/>
        <v>0</v>
      </c>
    </row>
    <row r="252" spans="1:11" ht="25.8" x14ac:dyDescent="0.5">
      <c r="A252" s="34" t="s">
        <v>219</v>
      </c>
      <c r="B252" s="20">
        <v>34</v>
      </c>
      <c r="C252" s="17" t="s">
        <v>261</v>
      </c>
      <c r="D252" s="23">
        <v>4500</v>
      </c>
      <c r="E252" s="8"/>
      <c r="F252" s="8"/>
      <c r="G252" s="8"/>
      <c r="H252" s="39"/>
      <c r="I252" s="37"/>
      <c r="J252" s="25">
        <f t="shared" si="14"/>
        <v>4500</v>
      </c>
      <c r="K252" s="46">
        <f t="shared" si="11"/>
        <v>0</v>
      </c>
    </row>
    <row r="253" spans="1:11" ht="25.8" x14ac:dyDescent="0.5">
      <c r="A253" s="34" t="s">
        <v>219</v>
      </c>
      <c r="B253" s="20">
        <v>35</v>
      </c>
      <c r="C253" s="17" t="s">
        <v>262</v>
      </c>
      <c r="D253" s="23">
        <v>5500</v>
      </c>
      <c r="E253" s="8"/>
      <c r="F253" s="8"/>
      <c r="G253" s="8"/>
      <c r="H253" s="39"/>
      <c r="I253" s="37"/>
      <c r="J253" s="25">
        <f t="shared" si="14"/>
        <v>5500</v>
      </c>
      <c r="K253" s="46">
        <f t="shared" si="11"/>
        <v>0</v>
      </c>
    </row>
    <row r="254" spans="1:11" ht="25.8" x14ac:dyDescent="0.5">
      <c r="A254" s="34" t="s">
        <v>219</v>
      </c>
      <c r="B254" s="20">
        <v>36</v>
      </c>
      <c r="C254" s="17" t="s">
        <v>263</v>
      </c>
      <c r="D254" s="23">
        <v>1800</v>
      </c>
      <c r="E254" s="8"/>
      <c r="F254" s="8"/>
      <c r="G254" s="8"/>
      <c r="H254" s="39"/>
      <c r="I254" s="37"/>
      <c r="J254" s="25">
        <f t="shared" si="14"/>
        <v>1800</v>
      </c>
      <c r="K254" s="46">
        <f t="shared" si="11"/>
        <v>0</v>
      </c>
    </row>
    <row r="255" spans="1:11" ht="25.8" x14ac:dyDescent="0.5">
      <c r="A255" s="34" t="s">
        <v>219</v>
      </c>
      <c r="B255" s="20">
        <v>37</v>
      </c>
      <c r="C255" s="17" t="s">
        <v>264</v>
      </c>
      <c r="D255" s="23">
        <v>3500</v>
      </c>
      <c r="E255" s="8"/>
      <c r="F255" s="8"/>
      <c r="G255" s="8"/>
      <c r="H255" s="39"/>
      <c r="I255" s="37"/>
      <c r="J255" s="25">
        <f t="shared" si="14"/>
        <v>3500</v>
      </c>
      <c r="K255" s="46">
        <f t="shared" si="11"/>
        <v>0</v>
      </c>
    </row>
    <row r="256" spans="1:11" ht="25.8" x14ac:dyDescent="0.5">
      <c r="A256" s="34" t="s">
        <v>219</v>
      </c>
      <c r="B256" s="20">
        <v>38</v>
      </c>
      <c r="C256" s="17" t="s">
        <v>265</v>
      </c>
      <c r="D256" s="23">
        <v>7500</v>
      </c>
      <c r="E256" s="8"/>
      <c r="F256" s="8"/>
      <c r="G256" s="8"/>
      <c r="H256" s="39"/>
      <c r="I256" s="37"/>
      <c r="J256" s="25">
        <f t="shared" si="14"/>
        <v>7500</v>
      </c>
      <c r="K256" s="46">
        <f t="shared" si="11"/>
        <v>0</v>
      </c>
    </row>
    <row r="257" spans="1:11" ht="25.8" x14ac:dyDescent="0.5">
      <c r="A257" s="34" t="s">
        <v>219</v>
      </c>
      <c r="B257" s="20">
        <v>39</v>
      </c>
      <c r="C257" s="17" t="s">
        <v>266</v>
      </c>
      <c r="D257" s="23">
        <v>7000</v>
      </c>
      <c r="E257" s="8"/>
      <c r="F257" s="8"/>
      <c r="G257" s="8"/>
      <c r="H257" s="39"/>
      <c r="I257" s="37"/>
      <c r="J257" s="25">
        <f t="shared" si="14"/>
        <v>7000</v>
      </c>
      <c r="K257" s="46">
        <f t="shared" si="11"/>
        <v>0</v>
      </c>
    </row>
    <row r="258" spans="1:11" ht="40.799999999999997" x14ac:dyDescent="0.5">
      <c r="A258" s="34" t="s">
        <v>219</v>
      </c>
      <c r="B258" s="20">
        <v>40</v>
      </c>
      <c r="C258" s="17" t="s">
        <v>246</v>
      </c>
      <c r="D258" s="23">
        <v>1100</v>
      </c>
      <c r="E258" s="8"/>
      <c r="F258" s="8"/>
      <c r="G258" s="8"/>
      <c r="H258" s="39"/>
      <c r="I258" s="37"/>
      <c r="J258" s="25">
        <f t="shared" si="14"/>
        <v>1100</v>
      </c>
      <c r="K258" s="46">
        <f t="shared" si="11"/>
        <v>0</v>
      </c>
    </row>
    <row r="259" spans="1:11" ht="25.8" x14ac:dyDescent="0.5">
      <c r="A259" s="34" t="s">
        <v>219</v>
      </c>
      <c r="B259" s="20">
        <v>41</v>
      </c>
      <c r="C259" s="17" t="s">
        <v>247</v>
      </c>
      <c r="D259" s="23">
        <v>6200</v>
      </c>
      <c r="E259" s="8"/>
      <c r="F259" s="8"/>
      <c r="G259" s="8"/>
      <c r="H259" s="39"/>
      <c r="I259" s="37"/>
      <c r="J259" s="25">
        <f t="shared" si="14"/>
        <v>6200</v>
      </c>
      <c r="K259" s="46">
        <f t="shared" si="11"/>
        <v>0</v>
      </c>
    </row>
    <row r="260" spans="1:11" ht="25.8" x14ac:dyDescent="0.5">
      <c r="A260" s="34" t="s">
        <v>219</v>
      </c>
      <c r="B260" s="20">
        <v>42</v>
      </c>
      <c r="C260" s="17" t="s">
        <v>252</v>
      </c>
      <c r="D260" s="23">
        <v>1700</v>
      </c>
      <c r="E260" s="8"/>
      <c r="F260" s="8"/>
      <c r="G260" s="8"/>
      <c r="H260" s="39"/>
      <c r="I260" s="37"/>
      <c r="J260" s="25">
        <f t="shared" si="14"/>
        <v>1700</v>
      </c>
      <c r="K260" s="46">
        <f t="shared" si="11"/>
        <v>0</v>
      </c>
    </row>
    <row r="261" spans="1:11" ht="25.8" x14ac:dyDescent="0.5">
      <c r="A261" s="34" t="s">
        <v>219</v>
      </c>
      <c r="B261" s="20">
        <v>43</v>
      </c>
      <c r="C261" s="17" t="s">
        <v>251</v>
      </c>
      <c r="D261" s="23">
        <v>2100</v>
      </c>
      <c r="E261" s="8"/>
      <c r="F261" s="8"/>
      <c r="G261" s="8"/>
      <c r="H261" s="39"/>
      <c r="I261" s="37"/>
      <c r="J261" s="25">
        <f t="shared" si="14"/>
        <v>2100</v>
      </c>
      <c r="K261" s="46">
        <f t="shared" si="11"/>
        <v>0</v>
      </c>
    </row>
    <row r="262" spans="1:11" ht="25.8" x14ac:dyDescent="0.5">
      <c r="A262" s="34" t="s">
        <v>219</v>
      </c>
      <c r="B262" s="20">
        <v>44</v>
      </c>
      <c r="C262" s="17" t="s">
        <v>250</v>
      </c>
      <c r="D262" s="23">
        <v>3800</v>
      </c>
      <c r="E262" s="8"/>
      <c r="F262" s="8"/>
      <c r="G262" s="8"/>
      <c r="H262" s="39"/>
      <c r="I262" s="37"/>
      <c r="J262" s="25">
        <f t="shared" si="14"/>
        <v>3800</v>
      </c>
      <c r="K262" s="46">
        <f t="shared" ref="K262:K325" si="15">I262*J262</f>
        <v>0</v>
      </c>
    </row>
    <row r="263" spans="1:11" ht="25.8" x14ac:dyDescent="0.5">
      <c r="A263" s="34" t="s">
        <v>219</v>
      </c>
      <c r="B263" s="20">
        <v>45</v>
      </c>
      <c r="C263" s="17" t="s">
        <v>249</v>
      </c>
      <c r="D263" s="23">
        <v>3500</v>
      </c>
      <c r="E263" s="8"/>
      <c r="F263" s="8"/>
      <c r="G263" s="8"/>
      <c r="H263" s="39"/>
      <c r="I263" s="37"/>
      <c r="J263" s="25">
        <f t="shared" si="14"/>
        <v>3500</v>
      </c>
      <c r="K263" s="46">
        <f t="shared" si="15"/>
        <v>0</v>
      </c>
    </row>
    <row r="264" spans="1:11" ht="25.8" x14ac:dyDescent="0.5">
      <c r="A264" s="34" t="s">
        <v>219</v>
      </c>
      <c r="B264" s="20">
        <v>46</v>
      </c>
      <c r="C264" s="17" t="s">
        <v>248</v>
      </c>
      <c r="D264" s="23">
        <v>3750</v>
      </c>
      <c r="E264" s="8"/>
      <c r="F264" s="8"/>
      <c r="G264" s="8"/>
      <c r="H264" s="39"/>
      <c r="I264" s="37"/>
      <c r="J264" s="25">
        <f t="shared" si="14"/>
        <v>3750</v>
      </c>
      <c r="K264" s="46">
        <f t="shared" si="15"/>
        <v>0</v>
      </c>
    </row>
    <row r="265" spans="1:11" ht="25.8" x14ac:dyDescent="0.5">
      <c r="A265" s="34" t="s">
        <v>219</v>
      </c>
      <c r="B265" s="20">
        <v>47</v>
      </c>
      <c r="C265" s="17" t="s">
        <v>267</v>
      </c>
      <c r="D265" s="23">
        <v>2900</v>
      </c>
      <c r="E265" s="8"/>
      <c r="F265" s="8"/>
      <c r="G265" s="8"/>
      <c r="H265" s="39"/>
      <c r="I265" s="37"/>
      <c r="J265" s="25">
        <f t="shared" si="14"/>
        <v>2900</v>
      </c>
      <c r="K265" s="46">
        <f t="shared" si="15"/>
        <v>0</v>
      </c>
    </row>
    <row r="266" spans="1:11" ht="25.8" x14ac:dyDescent="0.5">
      <c r="A266" s="34" t="s">
        <v>219</v>
      </c>
      <c r="B266" s="20">
        <v>48</v>
      </c>
      <c r="C266" s="17" t="s">
        <v>268</v>
      </c>
      <c r="D266" s="23">
        <v>1850</v>
      </c>
      <c r="E266" s="8"/>
      <c r="F266" s="8"/>
      <c r="G266" s="8"/>
      <c r="H266" s="39"/>
      <c r="I266" s="37"/>
      <c r="J266" s="25">
        <f t="shared" si="14"/>
        <v>1850</v>
      </c>
      <c r="K266" s="46">
        <f t="shared" si="15"/>
        <v>0</v>
      </c>
    </row>
    <row r="267" spans="1:11" ht="25.8" x14ac:dyDescent="0.5">
      <c r="A267" s="34" t="s">
        <v>219</v>
      </c>
      <c r="B267" s="20">
        <v>49</v>
      </c>
      <c r="C267" s="17" t="s">
        <v>269</v>
      </c>
      <c r="D267" s="23">
        <v>3500</v>
      </c>
      <c r="E267" s="8"/>
      <c r="F267" s="8"/>
      <c r="G267" s="8"/>
      <c r="H267" s="39"/>
      <c r="I267" s="37"/>
      <c r="J267" s="25">
        <f t="shared" si="14"/>
        <v>3500</v>
      </c>
      <c r="K267" s="46">
        <f t="shared" si="15"/>
        <v>0</v>
      </c>
    </row>
    <row r="268" spans="1:11" ht="25.8" x14ac:dyDescent="0.5">
      <c r="A268" s="34" t="s">
        <v>219</v>
      </c>
      <c r="B268" s="20">
        <v>50</v>
      </c>
      <c r="C268" s="17" t="s">
        <v>270</v>
      </c>
      <c r="D268" s="23">
        <v>2500</v>
      </c>
      <c r="E268" s="8"/>
      <c r="F268" s="8"/>
      <c r="G268" s="8"/>
      <c r="H268" s="39"/>
      <c r="I268" s="37"/>
      <c r="J268" s="25">
        <f t="shared" si="14"/>
        <v>2500</v>
      </c>
      <c r="K268" s="46">
        <f t="shared" si="15"/>
        <v>0</v>
      </c>
    </row>
    <row r="269" spans="1:11" ht="25.8" x14ac:dyDescent="0.5">
      <c r="A269" s="34" t="s">
        <v>219</v>
      </c>
      <c r="B269" s="20">
        <v>51</v>
      </c>
      <c r="C269" s="17" t="s">
        <v>271</v>
      </c>
      <c r="D269" s="23">
        <v>2500</v>
      </c>
      <c r="E269" s="8"/>
      <c r="F269" s="8"/>
      <c r="G269" s="8"/>
      <c r="H269" s="39"/>
      <c r="I269" s="37"/>
      <c r="J269" s="25">
        <f t="shared" si="14"/>
        <v>2500</v>
      </c>
      <c r="K269" s="46">
        <f t="shared" si="15"/>
        <v>0</v>
      </c>
    </row>
    <row r="270" spans="1:11" ht="25.8" x14ac:dyDescent="0.5">
      <c r="A270" s="34" t="s">
        <v>219</v>
      </c>
      <c r="B270" s="20">
        <v>52</v>
      </c>
      <c r="C270" s="17" t="s">
        <v>272</v>
      </c>
      <c r="D270" s="23">
        <v>4500</v>
      </c>
      <c r="E270" s="8"/>
      <c r="F270" s="8"/>
      <c r="G270" s="8"/>
      <c r="H270" s="39"/>
      <c r="I270" s="37"/>
      <c r="J270" s="25">
        <f t="shared" si="14"/>
        <v>4500</v>
      </c>
      <c r="K270" s="46">
        <f t="shared" si="15"/>
        <v>0</v>
      </c>
    </row>
    <row r="271" spans="1:11" ht="40.799999999999997" x14ac:dyDescent="0.5">
      <c r="A271" s="34" t="s">
        <v>219</v>
      </c>
      <c r="B271" s="20">
        <v>53</v>
      </c>
      <c r="C271" s="17" t="s">
        <v>274</v>
      </c>
      <c r="D271" s="23">
        <v>14990</v>
      </c>
      <c r="E271" s="8"/>
      <c r="F271" s="8"/>
      <c r="G271" s="8"/>
      <c r="H271" s="39"/>
      <c r="I271" s="37"/>
      <c r="J271" s="25">
        <f t="shared" si="14"/>
        <v>14990</v>
      </c>
      <c r="K271" s="46">
        <f t="shared" si="15"/>
        <v>0</v>
      </c>
    </row>
    <row r="272" spans="1:11" ht="40.799999999999997" x14ac:dyDescent="0.5">
      <c r="A272" s="34" t="s">
        <v>219</v>
      </c>
      <c r="B272" s="20">
        <v>54</v>
      </c>
      <c r="C272" s="17" t="s">
        <v>275</v>
      </c>
      <c r="D272" s="23">
        <v>14990</v>
      </c>
      <c r="E272" s="8"/>
      <c r="F272" s="8"/>
      <c r="G272" s="8"/>
      <c r="H272" s="39"/>
      <c r="I272" s="37"/>
      <c r="J272" s="25">
        <f t="shared" si="14"/>
        <v>14990</v>
      </c>
      <c r="K272" s="46">
        <f t="shared" si="15"/>
        <v>0</v>
      </c>
    </row>
    <row r="273" spans="1:11" ht="25.8" x14ac:dyDescent="0.5">
      <c r="A273" s="34" t="s">
        <v>219</v>
      </c>
      <c r="B273" s="20">
        <v>55</v>
      </c>
      <c r="C273" s="17" t="s">
        <v>273</v>
      </c>
      <c r="D273" s="23">
        <v>2800</v>
      </c>
      <c r="E273" s="8"/>
      <c r="F273" s="8"/>
      <c r="G273" s="8"/>
      <c r="H273" s="39"/>
      <c r="I273" s="37"/>
      <c r="J273" s="25">
        <f t="shared" si="14"/>
        <v>2800</v>
      </c>
      <c r="K273" s="46">
        <f t="shared" si="15"/>
        <v>0</v>
      </c>
    </row>
    <row r="274" spans="1:11" ht="25.8" x14ac:dyDescent="0.5">
      <c r="A274" s="34" t="s">
        <v>219</v>
      </c>
      <c r="B274" s="20">
        <v>56</v>
      </c>
      <c r="C274" s="17" t="s">
        <v>276</v>
      </c>
      <c r="D274" s="23">
        <v>2700</v>
      </c>
      <c r="E274" s="8"/>
      <c r="F274" s="8"/>
      <c r="G274" s="8"/>
      <c r="H274" s="39"/>
      <c r="I274" s="37"/>
      <c r="J274" s="25">
        <f t="shared" si="14"/>
        <v>2700</v>
      </c>
      <c r="K274" s="46">
        <f t="shared" si="15"/>
        <v>0</v>
      </c>
    </row>
    <row r="275" spans="1:11" ht="25.8" x14ac:dyDescent="0.5">
      <c r="A275" s="34" t="s">
        <v>219</v>
      </c>
      <c r="B275" s="20">
        <v>57</v>
      </c>
      <c r="C275" s="17" t="s">
        <v>277</v>
      </c>
      <c r="D275" s="23">
        <v>8300</v>
      </c>
      <c r="E275" s="8"/>
      <c r="F275" s="8"/>
      <c r="G275" s="8"/>
      <c r="H275" s="39"/>
      <c r="I275" s="37"/>
      <c r="J275" s="25">
        <f t="shared" si="14"/>
        <v>8300</v>
      </c>
      <c r="K275" s="46">
        <f t="shared" si="15"/>
        <v>0</v>
      </c>
    </row>
    <row r="276" spans="1:11" ht="25.8" x14ac:dyDescent="0.5">
      <c r="A276" s="34" t="s">
        <v>219</v>
      </c>
      <c r="B276" s="20">
        <v>58</v>
      </c>
      <c r="C276" s="17" t="s">
        <v>278</v>
      </c>
      <c r="D276" s="23">
        <v>9500</v>
      </c>
      <c r="E276" s="8"/>
      <c r="F276" s="8"/>
      <c r="G276" s="8"/>
      <c r="H276" s="39"/>
      <c r="I276" s="37"/>
      <c r="J276" s="25">
        <f t="shared" si="14"/>
        <v>9500</v>
      </c>
      <c r="K276" s="46">
        <f t="shared" si="15"/>
        <v>0</v>
      </c>
    </row>
    <row r="277" spans="1:11" ht="25.8" x14ac:dyDescent="0.5">
      <c r="A277" s="34" t="s">
        <v>219</v>
      </c>
      <c r="B277" s="20">
        <v>59</v>
      </c>
      <c r="C277" s="17" t="s">
        <v>279</v>
      </c>
      <c r="D277" s="23">
        <v>10000</v>
      </c>
      <c r="E277" s="8"/>
      <c r="F277" s="8"/>
      <c r="G277" s="8"/>
      <c r="H277" s="39"/>
      <c r="I277" s="37"/>
      <c r="J277" s="25">
        <f t="shared" si="14"/>
        <v>10000</v>
      </c>
      <c r="K277" s="46">
        <f t="shared" si="15"/>
        <v>0</v>
      </c>
    </row>
    <row r="278" spans="1:11" ht="25.8" x14ac:dyDescent="0.5">
      <c r="A278" s="34" t="s">
        <v>219</v>
      </c>
      <c r="B278" s="20">
        <v>60</v>
      </c>
      <c r="C278" s="17" t="s">
        <v>280</v>
      </c>
      <c r="D278" s="23">
        <v>800</v>
      </c>
      <c r="E278" s="8"/>
      <c r="F278" s="8"/>
      <c r="G278" s="8"/>
      <c r="H278" s="39"/>
      <c r="I278" s="37"/>
      <c r="J278" s="25">
        <f t="shared" si="14"/>
        <v>800</v>
      </c>
      <c r="K278" s="46">
        <f t="shared" si="15"/>
        <v>0</v>
      </c>
    </row>
    <row r="279" spans="1:11" ht="25.8" x14ac:dyDescent="0.5">
      <c r="A279" s="34" t="s">
        <v>219</v>
      </c>
      <c r="B279" s="20">
        <v>61</v>
      </c>
      <c r="C279" s="17" t="s">
        <v>281</v>
      </c>
      <c r="D279" s="23">
        <v>3500</v>
      </c>
      <c r="E279" s="8"/>
      <c r="F279" s="8"/>
      <c r="G279" s="8"/>
      <c r="H279" s="39"/>
      <c r="I279" s="37"/>
      <c r="J279" s="25">
        <f t="shared" si="14"/>
        <v>3500</v>
      </c>
      <c r="K279" s="46">
        <f t="shared" si="15"/>
        <v>0</v>
      </c>
    </row>
    <row r="280" spans="1:11" ht="25.8" x14ac:dyDescent="0.5">
      <c r="A280" s="34" t="s">
        <v>219</v>
      </c>
      <c r="B280" s="20">
        <v>62</v>
      </c>
      <c r="C280" s="17" t="s">
        <v>282</v>
      </c>
      <c r="D280" s="23">
        <v>2900</v>
      </c>
      <c r="E280" s="8"/>
      <c r="F280" s="8"/>
      <c r="G280" s="8"/>
      <c r="H280" s="39"/>
      <c r="I280" s="37"/>
      <c r="J280" s="25">
        <f t="shared" si="14"/>
        <v>2900</v>
      </c>
      <c r="K280" s="46">
        <f t="shared" si="15"/>
        <v>0</v>
      </c>
    </row>
    <row r="281" spans="1:11" ht="25.8" x14ac:dyDescent="0.5">
      <c r="A281" s="34" t="s">
        <v>219</v>
      </c>
      <c r="B281" s="20">
        <v>63</v>
      </c>
      <c r="C281" s="17" t="s">
        <v>283</v>
      </c>
      <c r="D281" s="23">
        <v>250</v>
      </c>
      <c r="E281" s="8"/>
      <c r="F281" s="8"/>
      <c r="G281" s="8"/>
      <c r="H281" s="39"/>
      <c r="I281" s="37"/>
      <c r="J281" s="25">
        <f t="shared" si="14"/>
        <v>250</v>
      </c>
      <c r="K281" s="46">
        <f t="shared" si="15"/>
        <v>0</v>
      </c>
    </row>
    <row r="282" spans="1:11" ht="25.8" x14ac:dyDescent="0.5">
      <c r="A282" s="34" t="s">
        <v>219</v>
      </c>
      <c r="B282" s="20">
        <v>64</v>
      </c>
      <c r="C282" s="17" t="s">
        <v>284</v>
      </c>
      <c r="D282" s="23">
        <v>1000</v>
      </c>
      <c r="E282" s="8"/>
      <c r="F282" s="8"/>
      <c r="G282" s="8"/>
      <c r="H282" s="39"/>
      <c r="I282" s="37"/>
      <c r="J282" s="25">
        <f t="shared" ref="J282:J313" si="16">D282</f>
        <v>1000</v>
      </c>
      <c r="K282" s="46">
        <f t="shared" si="15"/>
        <v>0</v>
      </c>
    </row>
    <row r="283" spans="1:11" ht="25.8" x14ac:dyDescent="0.5">
      <c r="A283" s="34" t="s">
        <v>219</v>
      </c>
      <c r="B283" s="20">
        <v>65</v>
      </c>
      <c r="C283" s="17" t="s">
        <v>285</v>
      </c>
      <c r="D283" s="23">
        <v>1300</v>
      </c>
      <c r="E283" s="8"/>
      <c r="F283" s="8"/>
      <c r="G283" s="8"/>
      <c r="H283" s="39"/>
      <c r="I283" s="37"/>
      <c r="J283" s="25">
        <f t="shared" si="16"/>
        <v>1300</v>
      </c>
      <c r="K283" s="46">
        <f t="shared" si="15"/>
        <v>0</v>
      </c>
    </row>
    <row r="284" spans="1:11" ht="25.8" x14ac:dyDescent="0.5">
      <c r="A284" s="34" t="s">
        <v>219</v>
      </c>
      <c r="B284" s="20">
        <v>66</v>
      </c>
      <c r="C284" s="17" t="s">
        <v>286</v>
      </c>
      <c r="D284" s="23">
        <v>2200</v>
      </c>
      <c r="E284" s="8"/>
      <c r="F284" s="8"/>
      <c r="G284" s="8"/>
      <c r="H284" s="39"/>
      <c r="I284" s="37"/>
      <c r="J284" s="25">
        <f t="shared" si="16"/>
        <v>2200</v>
      </c>
      <c r="K284" s="46">
        <f t="shared" si="15"/>
        <v>0</v>
      </c>
    </row>
    <row r="285" spans="1:11" ht="25.8" x14ac:dyDescent="0.5">
      <c r="A285" s="34" t="s">
        <v>219</v>
      </c>
      <c r="B285" s="20">
        <v>67</v>
      </c>
      <c r="C285" s="17" t="s">
        <v>287</v>
      </c>
      <c r="D285" s="23">
        <v>3000</v>
      </c>
      <c r="E285" s="8"/>
      <c r="F285" s="8"/>
      <c r="G285" s="8"/>
      <c r="H285" s="39"/>
      <c r="I285" s="37"/>
      <c r="J285" s="25">
        <f t="shared" si="16"/>
        <v>3000</v>
      </c>
      <c r="K285" s="46">
        <f t="shared" si="15"/>
        <v>0</v>
      </c>
    </row>
    <row r="286" spans="1:11" ht="25.8" x14ac:dyDescent="0.5">
      <c r="A286" s="34" t="s">
        <v>219</v>
      </c>
      <c r="B286" s="20">
        <v>68</v>
      </c>
      <c r="C286" s="17" t="s">
        <v>288</v>
      </c>
      <c r="D286" s="23">
        <v>3800</v>
      </c>
      <c r="E286" s="8"/>
      <c r="F286" s="8"/>
      <c r="G286" s="8"/>
      <c r="H286" s="39"/>
      <c r="I286" s="37"/>
      <c r="J286" s="25">
        <f t="shared" si="16"/>
        <v>3800</v>
      </c>
      <c r="K286" s="46">
        <f t="shared" si="15"/>
        <v>0</v>
      </c>
    </row>
    <row r="287" spans="1:11" ht="25.8" x14ac:dyDescent="0.5">
      <c r="A287" s="34" t="s">
        <v>219</v>
      </c>
      <c r="B287" s="20">
        <v>69</v>
      </c>
      <c r="C287" s="17" t="s">
        <v>289</v>
      </c>
      <c r="D287" s="23">
        <v>5000</v>
      </c>
      <c r="E287" s="8"/>
      <c r="F287" s="8"/>
      <c r="G287" s="8"/>
      <c r="H287" s="39"/>
      <c r="I287" s="37"/>
      <c r="J287" s="25">
        <f t="shared" si="16"/>
        <v>5000</v>
      </c>
      <c r="K287" s="46">
        <f t="shared" si="15"/>
        <v>0</v>
      </c>
    </row>
    <row r="288" spans="1:11" ht="25.8" x14ac:dyDescent="0.5">
      <c r="A288" s="34" t="s">
        <v>219</v>
      </c>
      <c r="B288" s="20">
        <v>70</v>
      </c>
      <c r="C288" s="17" t="s">
        <v>290</v>
      </c>
      <c r="D288" s="23">
        <v>1050</v>
      </c>
      <c r="E288" s="8"/>
      <c r="F288" s="8"/>
      <c r="G288" s="8"/>
      <c r="H288" s="39"/>
      <c r="I288" s="37"/>
      <c r="J288" s="25">
        <f t="shared" si="16"/>
        <v>1050</v>
      </c>
      <c r="K288" s="46">
        <f t="shared" si="15"/>
        <v>0</v>
      </c>
    </row>
    <row r="289" spans="1:11" ht="25.8" x14ac:dyDescent="0.5">
      <c r="A289" s="34" t="s">
        <v>219</v>
      </c>
      <c r="B289" s="20">
        <v>71</v>
      </c>
      <c r="C289" s="17" t="s">
        <v>291</v>
      </c>
      <c r="D289" s="23">
        <v>1250</v>
      </c>
      <c r="E289" s="8"/>
      <c r="F289" s="8"/>
      <c r="G289" s="8"/>
      <c r="H289" s="39"/>
      <c r="I289" s="37"/>
      <c r="J289" s="25">
        <f t="shared" si="16"/>
        <v>1250</v>
      </c>
      <c r="K289" s="46">
        <f t="shared" si="15"/>
        <v>0</v>
      </c>
    </row>
    <row r="290" spans="1:11" ht="25.8" x14ac:dyDescent="0.5">
      <c r="A290" s="34" t="s">
        <v>219</v>
      </c>
      <c r="B290" s="20">
        <v>72</v>
      </c>
      <c r="C290" s="17" t="s">
        <v>292</v>
      </c>
      <c r="D290" s="23">
        <v>1400</v>
      </c>
      <c r="E290" s="8"/>
      <c r="F290" s="8"/>
      <c r="G290" s="8"/>
      <c r="H290" s="39"/>
      <c r="I290" s="37"/>
      <c r="J290" s="25">
        <f t="shared" si="16"/>
        <v>1400</v>
      </c>
      <c r="K290" s="46">
        <f t="shared" si="15"/>
        <v>0</v>
      </c>
    </row>
    <row r="291" spans="1:11" ht="25.8" x14ac:dyDescent="0.5">
      <c r="A291" s="34" t="s">
        <v>219</v>
      </c>
      <c r="B291" s="20">
        <v>73</v>
      </c>
      <c r="C291" s="17" t="s">
        <v>293</v>
      </c>
      <c r="D291" s="23">
        <v>1700</v>
      </c>
      <c r="E291" s="8"/>
      <c r="F291" s="8"/>
      <c r="G291" s="8"/>
      <c r="H291" s="39"/>
      <c r="I291" s="37"/>
      <c r="J291" s="25">
        <f t="shared" si="16"/>
        <v>1700</v>
      </c>
      <c r="K291" s="46">
        <f t="shared" si="15"/>
        <v>0</v>
      </c>
    </row>
    <row r="292" spans="1:11" ht="25.8" x14ac:dyDescent="0.5">
      <c r="A292" s="34" t="s">
        <v>219</v>
      </c>
      <c r="B292" s="20">
        <v>74</v>
      </c>
      <c r="C292" s="17" t="s">
        <v>294</v>
      </c>
      <c r="D292" s="23">
        <v>2200</v>
      </c>
      <c r="E292" s="8"/>
      <c r="F292" s="8"/>
      <c r="G292" s="8"/>
      <c r="H292" s="39"/>
      <c r="I292" s="37"/>
      <c r="J292" s="25">
        <f t="shared" si="16"/>
        <v>2200</v>
      </c>
      <c r="K292" s="46">
        <f t="shared" si="15"/>
        <v>0</v>
      </c>
    </row>
    <row r="293" spans="1:11" ht="25.8" x14ac:dyDescent="0.5">
      <c r="A293" s="34" t="s">
        <v>219</v>
      </c>
      <c r="B293" s="20">
        <v>75</v>
      </c>
      <c r="C293" s="17" t="s">
        <v>295</v>
      </c>
      <c r="D293" s="23">
        <v>1700</v>
      </c>
      <c r="E293" s="8"/>
      <c r="F293" s="8"/>
      <c r="G293" s="8"/>
      <c r="H293" s="39"/>
      <c r="I293" s="37"/>
      <c r="J293" s="25">
        <f t="shared" si="16"/>
        <v>1700</v>
      </c>
      <c r="K293" s="46">
        <f t="shared" si="15"/>
        <v>0</v>
      </c>
    </row>
    <row r="294" spans="1:11" ht="25.8" x14ac:dyDescent="0.5">
      <c r="A294" s="34" t="s">
        <v>219</v>
      </c>
      <c r="B294" s="20">
        <v>76</v>
      </c>
      <c r="C294" s="17" t="s">
        <v>296</v>
      </c>
      <c r="D294" s="23">
        <v>650</v>
      </c>
      <c r="E294" s="8"/>
      <c r="F294" s="8"/>
      <c r="G294" s="8"/>
      <c r="H294" s="39"/>
      <c r="I294" s="37"/>
      <c r="J294" s="25">
        <f t="shared" si="16"/>
        <v>650</v>
      </c>
      <c r="K294" s="46">
        <f t="shared" si="15"/>
        <v>0</v>
      </c>
    </row>
    <row r="295" spans="1:11" ht="25.8" x14ac:dyDescent="0.5">
      <c r="A295" s="34" t="s">
        <v>219</v>
      </c>
      <c r="B295" s="20">
        <v>77</v>
      </c>
      <c r="C295" s="17" t="s">
        <v>297</v>
      </c>
      <c r="D295" s="23">
        <v>1600</v>
      </c>
      <c r="E295" s="8"/>
      <c r="F295" s="8"/>
      <c r="G295" s="8"/>
      <c r="H295" s="39"/>
      <c r="I295" s="37"/>
      <c r="J295" s="25">
        <f t="shared" si="16"/>
        <v>1600</v>
      </c>
      <c r="K295" s="46">
        <f t="shared" si="15"/>
        <v>0</v>
      </c>
    </row>
    <row r="296" spans="1:11" ht="25.8" x14ac:dyDescent="0.5">
      <c r="A296" s="34" t="s">
        <v>219</v>
      </c>
      <c r="B296" s="20">
        <v>78</v>
      </c>
      <c r="C296" s="17" t="s">
        <v>298</v>
      </c>
      <c r="D296" s="23">
        <v>1450</v>
      </c>
      <c r="E296" s="8"/>
      <c r="F296" s="8"/>
      <c r="G296" s="8"/>
      <c r="H296" s="39"/>
      <c r="I296" s="37"/>
      <c r="J296" s="25">
        <f t="shared" si="16"/>
        <v>1450</v>
      </c>
      <c r="K296" s="46">
        <f t="shared" si="15"/>
        <v>0</v>
      </c>
    </row>
    <row r="297" spans="1:11" ht="25.8" x14ac:dyDescent="0.5">
      <c r="A297" s="34" t="s">
        <v>219</v>
      </c>
      <c r="B297" s="20">
        <v>79</v>
      </c>
      <c r="C297" s="17" t="s">
        <v>299</v>
      </c>
      <c r="D297" s="23">
        <v>1850</v>
      </c>
      <c r="E297" s="8"/>
      <c r="F297" s="8"/>
      <c r="G297" s="8"/>
      <c r="H297" s="39"/>
      <c r="I297" s="37"/>
      <c r="J297" s="25">
        <f t="shared" si="16"/>
        <v>1850</v>
      </c>
      <c r="K297" s="46">
        <f t="shared" si="15"/>
        <v>0</v>
      </c>
    </row>
    <row r="298" spans="1:11" ht="25.8" x14ac:dyDescent="0.5">
      <c r="A298" s="34" t="s">
        <v>219</v>
      </c>
      <c r="B298" s="20">
        <v>80</v>
      </c>
      <c r="C298" s="17" t="s">
        <v>300</v>
      </c>
      <c r="D298" s="23">
        <v>2450</v>
      </c>
      <c r="E298" s="8"/>
      <c r="F298" s="8"/>
      <c r="G298" s="8"/>
      <c r="H298" s="39"/>
      <c r="I298" s="37"/>
      <c r="J298" s="25">
        <f t="shared" si="16"/>
        <v>2450</v>
      </c>
      <c r="K298" s="46">
        <f t="shared" si="15"/>
        <v>0</v>
      </c>
    </row>
    <row r="299" spans="1:11" ht="25.8" x14ac:dyDescent="0.5">
      <c r="A299" s="34" t="s">
        <v>219</v>
      </c>
      <c r="B299" s="20">
        <v>81</v>
      </c>
      <c r="C299" s="17" t="s">
        <v>301</v>
      </c>
      <c r="D299" s="17">
        <v>1350</v>
      </c>
      <c r="E299" s="8"/>
      <c r="F299" s="8"/>
      <c r="G299" s="8"/>
      <c r="H299" s="39"/>
      <c r="I299" s="37"/>
      <c r="J299" s="25">
        <f t="shared" si="16"/>
        <v>1350</v>
      </c>
      <c r="K299" s="46">
        <f t="shared" si="15"/>
        <v>0</v>
      </c>
    </row>
    <row r="300" spans="1:11" ht="25.8" x14ac:dyDescent="0.5">
      <c r="A300" s="34" t="s">
        <v>219</v>
      </c>
      <c r="B300" s="20">
        <v>82</v>
      </c>
      <c r="C300" s="17" t="s">
        <v>302</v>
      </c>
      <c r="D300" s="17">
        <v>1050</v>
      </c>
      <c r="E300" s="8"/>
      <c r="F300" s="8"/>
      <c r="G300" s="8"/>
      <c r="H300" s="39"/>
      <c r="I300" s="37"/>
      <c r="J300" s="25">
        <f t="shared" si="16"/>
        <v>1050</v>
      </c>
      <c r="K300" s="46">
        <f t="shared" si="15"/>
        <v>0</v>
      </c>
    </row>
    <row r="301" spans="1:11" ht="25.8" x14ac:dyDescent="0.5">
      <c r="A301" s="34" t="s">
        <v>219</v>
      </c>
      <c r="B301" s="20">
        <v>83</v>
      </c>
      <c r="C301" s="17" t="s">
        <v>303</v>
      </c>
      <c r="D301" s="17">
        <v>1050</v>
      </c>
      <c r="E301" s="24"/>
      <c r="F301" s="24"/>
      <c r="G301" s="24"/>
      <c r="H301" s="43"/>
      <c r="I301" s="37"/>
      <c r="J301" s="25">
        <f t="shared" si="16"/>
        <v>1050</v>
      </c>
      <c r="K301" s="46">
        <f t="shared" si="15"/>
        <v>0</v>
      </c>
    </row>
    <row r="302" spans="1:11" ht="25.8" x14ac:dyDescent="0.5">
      <c r="A302" s="34" t="s">
        <v>219</v>
      </c>
      <c r="B302" s="20">
        <v>84</v>
      </c>
      <c r="C302" s="17" t="s">
        <v>304</v>
      </c>
      <c r="D302" s="17">
        <v>1500</v>
      </c>
      <c r="E302" s="24"/>
      <c r="F302" s="24"/>
      <c r="G302" s="24"/>
      <c r="H302" s="43"/>
      <c r="I302" s="37"/>
      <c r="J302" s="25">
        <f t="shared" si="16"/>
        <v>1500</v>
      </c>
      <c r="K302" s="46">
        <f t="shared" si="15"/>
        <v>0</v>
      </c>
    </row>
    <row r="303" spans="1:11" ht="25.8" x14ac:dyDescent="0.5">
      <c r="A303" s="34" t="s">
        <v>219</v>
      </c>
      <c r="B303" s="20">
        <v>85</v>
      </c>
      <c r="C303" s="17" t="s">
        <v>305</v>
      </c>
      <c r="D303" s="17">
        <v>1950</v>
      </c>
      <c r="E303" s="24"/>
      <c r="F303" s="24"/>
      <c r="G303" s="24"/>
      <c r="H303" s="43"/>
      <c r="I303" s="37"/>
      <c r="J303" s="25">
        <f t="shared" si="16"/>
        <v>1950</v>
      </c>
      <c r="K303" s="46">
        <f t="shared" si="15"/>
        <v>0</v>
      </c>
    </row>
    <row r="304" spans="1:11" ht="25.8" x14ac:dyDescent="0.5">
      <c r="A304" s="34" t="s">
        <v>219</v>
      </c>
      <c r="B304" s="20">
        <v>86</v>
      </c>
      <c r="C304" s="17" t="s">
        <v>306</v>
      </c>
      <c r="D304" s="17">
        <v>1050</v>
      </c>
      <c r="E304" s="24"/>
      <c r="F304" s="24"/>
      <c r="G304" s="24"/>
      <c r="H304" s="43"/>
      <c r="I304" s="37"/>
      <c r="J304" s="25">
        <f t="shared" si="16"/>
        <v>1050</v>
      </c>
      <c r="K304" s="46">
        <f t="shared" si="15"/>
        <v>0</v>
      </c>
    </row>
    <row r="305" spans="1:11" ht="25.8" x14ac:dyDescent="0.5">
      <c r="A305" s="34" t="s">
        <v>219</v>
      </c>
      <c r="B305" s="20">
        <v>87</v>
      </c>
      <c r="C305" s="17" t="s">
        <v>307</v>
      </c>
      <c r="D305" s="17">
        <v>1050</v>
      </c>
      <c r="E305" s="24"/>
      <c r="F305" s="24"/>
      <c r="G305" s="24"/>
      <c r="H305" s="43"/>
      <c r="I305" s="37"/>
      <c r="J305" s="25">
        <f t="shared" si="16"/>
        <v>1050</v>
      </c>
      <c r="K305" s="46">
        <f t="shared" si="15"/>
        <v>0</v>
      </c>
    </row>
    <row r="306" spans="1:11" ht="25.8" x14ac:dyDescent="0.5">
      <c r="A306" s="34" t="s">
        <v>219</v>
      </c>
      <c r="B306" s="20">
        <v>88</v>
      </c>
      <c r="C306" s="17" t="s">
        <v>308</v>
      </c>
      <c r="D306" s="17">
        <v>1500</v>
      </c>
      <c r="E306" s="24"/>
      <c r="F306" s="24"/>
      <c r="G306" s="24"/>
      <c r="H306" s="43"/>
      <c r="I306" s="37"/>
      <c r="J306" s="25">
        <f t="shared" si="16"/>
        <v>1500</v>
      </c>
      <c r="K306" s="46">
        <f t="shared" si="15"/>
        <v>0</v>
      </c>
    </row>
    <row r="307" spans="1:11" ht="25.8" x14ac:dyDescent="0.5">
      <c r="A307" s="34" t="s">
        <v>219</v>
      </c>
      <c r="B307" s="20">
        <v>89</v>
      </c>
      <c r="C307" s="17" t="s">
        <v>309</v>
      </c>
      <c r="D307" s="17">
        <v>150</v>
      </c>
      <c r="E307" s="24"/>
      <c r="F307" s="24"/>
      <c r="G307" s="24"/>
      <c r="H307" s="43"/>
      <c r="I307" s="37"/>
      <c r="J307" s="25">
        <f t="shared" si="16"/>
        <v>150</v>
      </c>
      <c r="K307" s="46">
        <f t="shared" si="15"/>
        <v>0</v>
      </c>
    </row>
    <row r="308" spans="1:11" ht="25.8" x14ac:dyDescent="0.5">
      <c r="A308" s="34" t="s">
        <v>219</v>
      </c>
      <c r="B308" s="20">
        <v>90</v>
      </c>
      <c r="C308" s="17" t="s">
        <v>310</v>
      </c>
      <c r="D308" s="17">
        <v>350</v>
      </c>
      <c r="E308" s="24"/>
      <c r="F308" s="24"/>
      <c r="G308" s="24"/>
      <c r="H308" s="43"/>
      <c r="I308" s="37"/>
      <c r="J308" s="25">
        <f t="shared" si="16"/>
        <v>350</v>
      </c>
      <c r="K308" s="46">
        <f t="shared" si="15"/>
        <v>0</v>
      </c>
    </row>
    <row r="309" spans="1:11" ht="25.8" x14ac:dyDescent="0.5">
      <c r="A309" s="34" t="s">
        <v>219</v>
      </c>
      <c r="B309" s="20">
        <v>91</v>
      </c>
      <c r="C309" s="17" t="s">
        <v>311</v>
      </c>
      <c r="D309" s="17">
        <v>500</v>
      </c>
      <c r="E309" s="24"/>
      <c r="F309" s="24"/>
      <c r="G309" s="24"/>
      <c r="H309" s="43"/>
      <c r="I309" s="37"/>
      <c r="J309" s="25">
        <f t="shared" si="16"/>
        <v>500</v>
      </c>
      <c r="K309" s="46">
        <f t="shared" si="15"/>
        <v>0</v>
      </c>
    </row>
    <row r="310" spans="1:11" ht="25.8" x14ac:dyDescent="0.5">
      <c r="A310" s="34" t="s">
        <v>219</v>
      </c>
      <c r="B310" s="20">
        <v>92</v>
      </c>
      <c r="C310" s="17" t="s">
        <v>312</v>
      </c>
      <c r="D310" s="17">
        <v>750</v>
      </c>
      <c r="E310" s="24"/>
      <c r="F310" s="24"/>
      <c r="G310" s="24"/>
      <c r="H310" s="43"/>
      <c r="I310" s="37"/>
      <c r="J310" s="25">
        <f t="shared" si="16"/>
        <v>750</v>
      </c>
      <c r="K310" s="46">
        <f t="shared" si="15"/>
        <v>0</v>
      </c>
    </row>
    <row r="311" spans="1:11" ht="25.8" x14ac:dyDescent="0.5">
      <c r="A311" s="34" t="s">
        <v>219</v>
      </c>
      <c r="B311" s="20">
        <v>93</v>
      </c>
      <c r="C311" s="17" t="s">
        <v>313</v>
      </c>
      <c r="D311" s="17">
        <v>2000</v>
      </c>
      <c r="E311" s="24"/>
      <c r="F311" s="24"/>
      <c r="G311" s="24"/>
      <c r="H311" s="43"/>
      <c r="I311" s="37"/>
      <c r="J311" s="25">
        <f t="shared" si="16"/>
        <v>2000</v>
      </c>
      <c r="K311" s="46">
        <f t="shared" si="15"/>
        <v>0</v>
      </c>
    </row>
    <row r="312" spans="1:11" ht="25.8" x14ac:dyDescent="0.5">
      <c r="A312" s="34" t="s">
        <v>219</v>
      </c>
      <c r="B312" s="20">
        <v>94</v>
      </c>
      <c r="C312" s="17" t="s">
        <v>314</v>
      </c>
      <c r="D312" s="17">
        <v>430</v>
      </c>
      <c r="E312" s="24"/>
      <c r="F312" s="24"/>
      <c r="G312" s="24"/>
      <c r="H312" s="43"/>
      <c r="I312" s="37"/>
      <c r="J312" s="25">
        <f t="shared" si="16"/>
        <v>430</v>
      </c>
      <c r="K312" s="46">
        <f t="shared" si="15"/>
        <v>0</v>
      </c>
    </row>
    <row r="313" spans="1:11" ht="25.8" x14ac:dyDescent="0.5">
      <c r="A313" s="34" t="s">
        <v>219</v>
      </c>
      <c r="B313" s="20">
        <v>95</v>
      </c>
      <c r="C313" s="17" t="s">
        <v>315</v>
      </c>
      <c r="D313" s="17">
        <v>2600</v>
      </c>
      <c r="E313" s="24"/>
      <c r="F313" s="24"/>
      <c r="G313" s="24"/>
      <c r="H313" s="43"/>
      <c r="I313" s="37"/>
      <c r="J313" s="25">
        <f t="shared" si="16"/>
        <v>2600</v>
      </c>
      <c r="K313" s="46">
        <f t="shared" si="15"/>
        <v>0</v>
      </c>
    </row>
    <row r="314" spans="1:11" ht="25.8" x14ac:dyDescent="0.5">
      <c r="A314" s="34" t="s">
        <v>219</v>
      </c>
      <c r="B314" s="20">
        <v>96</v>
      </c>
      <c r="C314" s="17" t="s">
        <v>316</v>
      </c>
      <c r="D314" s="17">
        <v>2650</v>
      </c>
      <c r="E314" s="24"/>
      <c r="F314" s="24"/>
      <c r="G314" s="24"/>
      <c r="H314" s="43"/>
      <c r="I314" s="37"/>
      <c r="J314" s="25">
        <f t="shared" ref="J314:J345" si="17">D314</f>
        <v>2650</v>
      </c>
      <c r="K314" s="46">
        <f t="shared" si="15"/>
        <v>0</v>
      </c>
    </row>
    <row r="315" spans="1:11" ht="25.8" x14ac:dyDescent="0.5">
      <c r="A315" s="34" t="s">
        <v>219</v>
      </c>
      <c r="B315" s="20">
        <v>97</v>
      </c>
      <c r="C315" s="17" t="s">
        <v>317</v>
      </c>
      <c r="D315" s="17">
        <v>1000</v>
      </c>
      <c r="E315" s="24"/>
      <c r="F315" s="24"/>
      <c r="G315" s="24"/>
      <c r="H315" s="43"/>
      <c r="I315" s="37"/>
      <c r="J315" s="25">
        <f t="shared" si="17"/>
        <v>1000</v>
      </c>
      <c r="K315" s="46">
        <f t="shared" si="15"/>
        <v>0</v>
      </c>
    </row>
    <row r="316" spans="1:11" ht="25.8" x14ac:dyDescent="0.5">
      <c r="A316" s="34" t="s">
        <v>219</v>
      </c>
      <c r="B316" s="20">
        <v>98</v>
      </c>
      <c r="C316" s="17" t="s">
        <v>318</v>
      </c>
      <c r="D316" s="17">
        <v>4500</v>
      </c>
      <c r="E316" s="24"/>
      <c r="F316" s="24"/>
      <c r="G316" s="24"/>
      <c r="H316" s="43"/>
      <c r="I316" s="37"/>
      <c r="J316" s="25">
        <f t="shared" si="17"/>
        <v>4500</v>
      </c>
      <c r="K316" s="46">
        <f t="shared" si="15"/>
        <v>0</v>
      </c>
    </row>
    <row r="317" spans="1:11" ht="25.8" x14ac:dyDescent="0.5">
      <c r="A317" s="34" t="s">
        <v>219</v>
      </c>
      <c r="B317" s="20">
        <v>99</v>
      </c>
      <c r="C317" s="17" t="s">
        <v>319</v>
      </c>
      <c r="D317" s="17">
        <v>3000</v>
      </c>
      <c r="E317" s="24"/>
      <c r="F317" s="24"/>
      <c r="G317" s="24"/>
      <c r="H317" s="43"/>
      <c r="I317" s="37"/>
      <c r="J317" s="25">
        <f t="shared" si="17"/>
        <v>3000</v>
      </c>
      <c r="K317" s="46">
        <f t="shared" si="15"/>
        <v>0</v>
      </c>
    </row>
    <row r="318" spans="1:11" ht="25.8" x14ac:dyDescent="0.5">
      <c r="A318" s="34" t="s">
        <v>219</v>
      </c>
      <c r="B318" s="20">
        <v>100</v>
      </c>
      <c r="C318" s="17" t="s">
        <v>320</v>
      </c>
      <c r="D318" s="17">
        <v>3700</v>
      </c>
      <c r="E318" s="24"/>
      <c r="F318" s="24"/>
      <c r="G318" s="24"/>
      <c r="H318" s="43"/>
      <c r="I318" s="37"/>
      <c r="J318" s="25">
        <f t="shared" si="17"/>
        <v>3700</v>
      </c>
      <c r="K318" s="46">
        <f t="shared" si="15"/>
        <v>0</v>
      </c>
    </row>
    <row r="319" spans="1:11" ht="25.8" x14ac:dyDescent="0.5">
      <c r="A319" s="34" t="s">
        <v>219</v>
      </c>
      <c r="B319" s="20">
        <v>101</v>
      </c>
      <c r="C319" s="17" t="s">
        <v>321</v>
      </c>
      <c r="D319" s="17">
        <v>2600</v>
      </c>
      <c r="E319" s="24"/>
      <c r="F319" s="24"/>
      <c r="G319" s="24"/>
      <c r="H319" s="43"/>
      <c r="I319" s="37"/>
      <c r="J319" s="25">
        <f t="shared" si="17"/>
        <v>2600</v>
      </c>
      <c r="K319" s="46">
        <f t="shared" si="15"/>
        <v>0</v>
      </c>
    </row>
    <row r="320" spans="1:11" ht="25.8" x14ac:dyDescent="0.5">
      <c r="A320" s="34" t="s">
        <v>219</v>
      </c>
      <c r="B320" s="20">
        <v>102</v>
      </c>
      <c r="C320" s="17" t="s">
        <v>322</v>
      </c>
      <c r="D320" s="17">
        <v>3690</v>
      </c>
      <c r="E320" s="24"/>
      <c r="F320" s="24"/>
      <c r="G320" s="24"/>
      <c r="H320" s="43"/>
      <c r="I320" s="37"/>
      <c r="J320" s="25">
        <f t="shared" si="17"/>
        <v>3690</v>
      </c>
      <c r="K320" s="46">
        <f t="shared" si="15"/>
        <v>0</v>
      </c>
    </row>
    <row r="321" spans="1:11" ht="25.8" x14ac:dyDescent="0.5">
      <c r="A321" s="34" t="s">
        <v>219</v>
      </c>
      <c r="B321" s="20">
        <v>103</v>
      </c>
      <c r="C321" s="17" t="s">
        <v>323</v>
      </c>
      <c r="D321" s="17">
        <v>2500</v>
      </c>
      <c r="E321" s="24"/>
      <c r="F321" s="24"/>
      <c r="G321" s="24"/>
      <c r="H321" s="43"/>
      <c r="I321" s="37"/>
      <c r="J321" s="25">
        <f t="shared" si="17"/>
        <v>2500</v>
      </c>
      <c r="K321" s="46">
        <f t="shared" si="15"/>
        <v>0</v>
      </c>
    </row>
    <row r="322" spans="1:11" ht="25.8" x14ac:dyDescent="0.5">
      <c r="A322" s="34" t="s">
        <v>219</v>
      </c>
      <c r="B322" s="20">
        <v>104</v>
      </c>
      <c r="C322" s="17" t="s">
        <v>324</v>
      </c>
      <c r="D322" s="17">
        <v>2000</v>
      </c>
      <c r="E322" s="24"/>
      <c r="F322" s="24"/>
      <c r="G322" s="24"/>
      <c r="H322" s="43"/>
      <c r="I322" s="37"/>
      <c r="J322" s="25">
        <f t="shared" si="17"/>
        <v>2000</v>
      </c>
      <c r="K322" s="46">
        <f t="shared" si="15"/>
        <v>0</v>
      </c>
    </row>
    <row r="323" spans="1:11" ht="25.8" x14ac:dyDescent="0.5">
      <c r="A323" s="34" t="s">
        <v>219</v>
      </c>
      <c r="B323" s="20">
        <v>105</v>
      </c>
      <c r="C323" s="17" t="s">
        <v>325</v>
      </c>
      <c r="D323" s="17">
        <v>2000</v>
      </c>
      <c r="E323" s="24"/>
      <c r="F323" s="24"/>
      <c r="G323" s="24"/>
      <c r="H323" s="43"/>
      <c r="I323" s="37"/>
      <c r="J323" s="25">
        <f t="shared" si="17"/>
        <v>2000</v>
      </c>
      <c r="K323" s="46">
        <f t="shared" si="15"/>
        <v>0</v>
      </c>
    </row>
    <row r="324" spans="1:11" ht="25.8" x14ac:dyDescent="0.5">
      <c r="A324" s="34" t="s">
        <v>219</v>
      </c>
      <c r="B324" s="20">
        <v>106</v>
      </c>
      <c r="C324" s="17" t="s">
        <v>326</v>
      </c>
      <c r="D324" s="17">
        <v>1200</v>
      </c>
      <c r="E324" s="24"/>
      <c r="F324" s="24"/>
      <c r="G324" s="24"/>
      <c r="H324" s="43"/>
      <c r="I324" s="37"/>
      <c r="J324" s="25">
        <f t="shared" si="17"/>
        <v>1200</v>
      </c>
      <c r="K324" s="46">
        <f t="shared" si="15"/>
        <v>0</v>
      </c>
    </row>
    <row r="325" spans="1:11" ht="25.8" x14ac:dyDescent="0.5">
      <c r="A325" s="34" t="s">
        <v>219</v>
      </c>
      <c r="B325" s="20">
        <v>107</v>
      </c>
      <c r="C325" s="17" t="s">
        <v>327</v>
      </c>
      <c r="D325" s="17">
        <v>1400</v>
      </c>
      <c r="E325" s="24"/>
      <c r="F325" s="24"/>
      <c r="G325" s="24"/>
      <c r="H325" s="43"/>
      <c r="I325" s="37"/>
      <c r="J325" s="25">
        <f t="shared" si="17"/>
        <v>1400</v>
      </c>
      <c r="K325" s="46">
        <f t="shared" si="15"/>
        <v>0</v>
      </c>
    </row>
    <row r="326" spans="1:11" ht="25.8" x14ac:dyDescent="0.5">
      <c r="A326" s="34" t="s">
        <v>219</v>
      </c>
      <c r="B326" s="20">
        <v>108</v>
      </c>
      <c r="C326" s="17" t="s">
        <v>328</v>
      </c>
      <c r="D326" s="17">
        <v>1700</v>
      </c>
      <c r="E326" s="24"/>
      <c r="F326" s="24"/>
      <c r="G326" s="24"/>
      <c r="H326" s="43"/>
      <c r="I326" s="37"/>
      <c r="J326" s="25">
        <f t="shared" si="17"/>
        <v>1700</v>
      </c>
      <c r="K326" s="46">
        <f t="shared" ref="K326:K389" si="18">I326*J326</f>
        <v>0</v>
      </c>
    </row>
    <row r="327" spans="1:11" ht="25.8" x14ac:dyDescent="0.5">
      <c r="A327" s="34" t="s">
        <v>219</v>
      </c>
      <c r="B327" s="20">
        <v>109</v>
      </c>
      <c r="C327" s="17" t="s">
        <v>329</v>
      </c>
      <c r="D327" s="17">
        <v>2100</v>
      </c>
      <c r="E327" s="24"/>
      <c r="F327" s="24"/>
      <c r="G327" s="24"/>
      <c r="H327" s="43"/>
      <c r="I327" s="37"/>
      <c r="J327" s="25">
        <f t="shared" si="17"/>
        <v>2100</v>
      </c>
      <c r="K327" s="46">
        <f t="shared" si="18"/>
        <v>0</v>
      </c>
    </row>
    <row r="328" spans="1:11" ht="25.8" x14ac:dyDescent="0.5">
      <c r="A328" s="34" t="s">
        <v>219</v>
      </c>
      <c r="B328" s="20">
        <v>110</v>
      </c>
      <c r="C328" s="17" t="s">
        <v>330</v>
      </c>
      <c r="D328" s="17">
        <v>5700</v>
      </c>
      <c r="E328" s="24"/>
      <c r="F328" s="24"/>
      <c r="G328" s="24"/>
      <c r="H328" s="43"/>
      <c r="I328" s="37"/>
      <c r="J328" s="25">
        <f t="shared" si="17"/>
        <v>5700</v>
      </c>
      <c r="K328" s="46">
        <f t="shared" si="18"/>
        <v>0</v>
      </c>
    </row>
    <row r="329" spans="1:11" ht="25.8" x14ac:dyDescent="0.5">
      <c r="A329" s="34" t="s">
        <v>219</v>
      </c>
      <c r="B329" s="20">
        <v>111</v>
      </c>
      <c r="C329" s="17" t="s">
        <v>331</v>
      </c>
      <c r="D329" s="17">
        <v>10000</v>
      </c>
      <c r="E329" s="24"/>
      <c r="F329" s="24"/>
      <c r="G329" s="24"/>
      <c r="H329" s="43"/>
      <c r="I329" s="37"/>
      <c r="J329" s="25">
        <f t="shared" si="17"/>
        <v>10000</v>
      </c>
      <c r="K329" s="46">
        <f t="shared" si="18"/>
        <v>0</v>
      </c>
    </row>
    <row r="330" spans="1:11" ht="25.8" x14ac:dyDescent="0.5">
      <c r="A330" s="34" t="s">
        <v>219</v>
      </c>
      <c r="B330" s="20">
        <v>112</v>
      </c>
      <c r="C330" s="17" t="s">
        <v>332</v>
      </c>
      <c r="D330" s="17">
        <v>3100</v>
      </c>
      <c r="E330" s="24"/>
      <c r="F330" s="24"/>
      <c r="G330" s="24"/>
      <c r="H330" s="43"/>
      <c r="I330" s="37"/>
      <c r="J330" s="25">
        <f t="shared" si="17"/>
        <v>3100</v>
      </c>
      <c r="K330" s="46">
        <f t="shared" si="18"/>
        <v>0</v>
      </c>
    </row>
    <row r="331" spans="1:11" ht="25.8" x14ac:dyDescent="0.5">
      <c r="A331" s="34" t="s">
        <v>219</v>
      </c>
      <c r="B331" s="20">
        <v>113</v>
      </c>
      <c r="C331" s="17" t="s">
        <v>333</v>
      </c>
      <c r="D331" s="17">
        <v>7500</v>
      </c>
      <c r="E331" s="24"/>
      <c r="F331" s="24"/>
      <c r="G331" s="24"/>
      <c r="H331" s="43"/>
      <c r="I331" s="37"/>
      <c r="J331" s="25">
        <f t="shared" si="17"/>
        <v>7500</v>
      </c>
      <c r="K331" s="46">
        <f t="shared" si="18"/>
        <v>0</v>
      </c>
    </row>
    <row r="332" spans="1:11" ht="25.8" x14ac:dyDescent="0.5">
      <c r="A332" s="34" t="s">
        <v>219</v>
      </c>
      <c r="B332" s="20">
        <v>114</v>
      </c>
      <c r="C332" s="17" t="s">
        <v>334</v>
      </c>
      <c r="D332" s="17">
        <v>4500</v>
      </c>
      <c r="E332" s="24"/>
      <c r="F332" s="24"/>
      <c r="G332" s="24"/>
      <c r="H332" s="43"/>
      <c r="I332" s="37"/>
      <c r="J332" s="25">
        <f t="shared" si="17"/>
        <v>4500</v>
      </c>
      <c r="K332" s="46">
        <f t="shared" si="18"/>
        <v>0</v>
      </c>
    </row>
    <row r="333" spans="1:11" ht="25.8" x14ac:dyDescent="0.5">
      <c r="A333" s="34" t="s">
        <v>219</v>
      </c>
      <c r="B333" s="20">
        <v>115</v>
      </c>
      <c r="C333" s="17" t="s">
        <v>335</v>
      </c>
      <c r="D333" s="17">
        <v>2500</v>
      </c>
      <c r="E333" s="24"/>
      <c r="F333" s="24"/>
      <c r="G333" s="24"/>
      <c r="H333" s="43"/>
      <c r="I333" s="37"/>
      <c r="J333" s="25">
        <f t="shared" si="17"/>
        <v>2500</v>
      </c>
      <c r="K333" s="46">
        <f t="shared" si="18"/>
        <v>0</v>
      </c>
    </row>
    <row r="334" spans="1:11" ht="25.8" x14ac:dyDescent="0.5">
      <c r="A334" s="34" t="s">
        <v>219</v>
      </c>
      <c r="B334" s="20">
        <v>116</v>
      </c>
      <c r="C334" s="17" t="s">
        <v>336</v>
      </c>
      <c r="D334" s="17">
        <v>14500</v>
      </c>
      <c r="E334" s="24"/>
      <c r="F334" s="24"/>
      <c r="G334" s="24"/>
      <c r="H334" s="43"/>
      <c r="I334" s="37"/>
      <c r="J334" s="25">
        <f t="shared" si="17"/>
        <v>14500</v>
      </c>
      <c r="K334" s="46">
        <f t="shared" si="18"/>
        <v>0</v>
      </c>
    </row>
    <row r="335" spans="1:11" ht="25.8" x14ac:dyDescent="0.5">
      <c r="A335" s="34" t="s">
        <v>219</v>
      </c>
      <c r="B335" s="20">
        <v>117</v>
      </c>
      <c r="C335" s="17" t="s">
        <v>337</v>
      </c>
      <c r="D335" s="17">
        <v>3900</v>
      </c>
      <c r="E335" s="24"/>
      <c r="F335" s="24"/>
      <c r="G335" s="24"/>
      <c r="H335" s="43"/>
      <c r="I335" s="37"/>
      <c r="J335" s="25">
        <f t="shared" si="17"/>
        <v>3900</v>
      </c>
      <c r="K335" s="46">
        <f t="shared" si="18"/>
        <v>0</v>
      </c>
    </row>
    <row r="336" spans="1:11" ht="25.8" x14ac:dyDescent="0.5">
      <c r="A336" s="34" t="s">
        <v>219</v>
      </c>
      <c r="B336" s="20">
        <v>118</v>
      </c>
      <c r="C336" s="17" t="s">
        <v>338</v>
      </c>
      <c r="D336" s="17">
        <v>2500</v>
      </c>
      <c r="E336" s="24"/>
      <c r="F336" s="24"/>
      <c r="G336" s="24"/>
      <c r="H336" s="43"/>
      <c r="I336" s="37"/>
      <c r="J336" s="25">
        <f t="shared" si="17"/>
        <v>2500</v>
      </c>
      <c r="K336" s="46">
        <f t="shared" si="18"/>
        <v>0</v>
      </c>
    </row>
    <row r="337" spans="1:11" ht="25.8" x14ac:dyDescent="0.5">
      <c r="A337" s="34" t="s">
        <v>219</v>
      </c>
      <c r="B337" s="20">
        <v>119</v>
      </c>
      <c r="C337" s="17" t="s">
        <v>339</v>
      </c>
      <c r="D337" s="17">
        <v>800</v>
      </c>
      <c r="E337" s="24"/>
      <c r="F337" s="24"/>
      <c r="G337" s="24"/>
      <c r="H337" s="43"/>
      <c r="I337" s="37"/>
      <c r="J337" s="25">
        <f t="shared" si="17"/>
        <v>800</v>
      </c>
      <c r="K337" s="46">
        <f t="shared" si="18"/>
        <v>0</v>
      </c>
    </row>
    <row r="338" spans="1:11" ht="25.8" x14ac:dyDescent="0.5">
      <c r="A338" s="34" t="s">
        <v>219</v>
      </c>
      <c r="B338" s="20">
        <v>120</v>
      </c>
      <c r="C338" s="17" t="s">
        <v>340</v>
      </c>
      <c r="D338" s="17">
        <v>2800</v>
      </c>
      <c r="E338" s="24"/>
      <c r="F338" s="24"/>
      <c r="G338" s="24"/>
      <c r="H338" s="43"/>
      <c r="I338" s="37"/>
      <c r="J338" s="25">
        <f t="shared" si="17"/>
        <v>2800</v>
      </c>
      <c r="K338" s="46">
        <f t="shared" si="18"/>
        <v>0</v>
      </c>
    </row>
    <row r="339" spans="1:11" ht="25.8" x14ac:dyDescent="0.5">
      <c r="A339" s="34" t="s">
        <v>219</v>
      </c>
      <c r="B339" s="20">
        <v>121</v>
      </c>
      <c r="C339" s="17" t="s">
        <v>341</v>
      </c>
      <c r="D339" s="17">
        <v>350</v>
      </c>
      <c r="E339" s="24"/>
      <c r="F339" s="24"/>
      <c r="G339" s="24"/>
      <c r="H339" s="43"/>
      <c r="I339" s="37"/>
      <c r="J339" s="25">
        <f t="shared" si="17"/>
        <v>350</v>
      </c>
      <c r="K339" s="46">
        <f t="shared" si="18"/>
        <v>0</v>
      </c>
    </row>
    <row r="340" spans="1:11" ht="25.8" x14ac:dyDescent="0.5">
      <c r="A340" s="34" t="s">
        <v>219</v>
      </c>
      <c r="B340" s="20">
        <v>122</v>
      </c>
      <c r="C340" s="17" t="s">
        <v>342</v>
      </c>
      <c r="D340" s="17">
        <v>1200</v>
      </c>
      <c r="E340" s="24"/>
      <c r="F340" s="24"/>
      <c r="G340" s="24"/>
      <c r="H340" s="43"/>
      <c r="I340" s="37"/>
      <c r="J340" s="25">
        <f t="shared" si="17"/>
        <v>1200</v>
      </c>
      <c r="K340" s="46">
        <f t="shared" si="18"/>
        <v>0</v>
      </c>
    </row>
    <row r="341" spans="1:11" ht="25.8" x14ac:dyDescent="0.5">
      <c r="A341" s="34" t="s">
        <v>219</v>
      </c>
      <c r="B341" s="20">
        <v>123</v>
      </c>
      <c r="C341" s="17" t="s">
        <v>343</v>
      </c>
      <c r="D341" s="17">
        <v>5000</v>
      </c>
      <c r="E341" s="24"/>
      <c r="F341" s="24"/>
      <c r="G341" s="24"/>
      <c r="H341" s="43"/>
      <c r="I341" s="37"/>
      <c r="J341" s="25">
        <f t="shared" si="17"/>
        <v>5000</v>
      </c>
      <c r="K341" s="46">
        <f t="shared" si="18"/>
        <v>0</v>
      </c>
    </row>
    <row r="342" spans="1:11" ht="25.8" x14ac:dyDescent="0.5">
      <c r="A342" s="34" t="s">
        <v>219</v>
      </c>
      <c r="B342" s="20">
        <v>124</v>
      </c>
      <c r="C342" s="17" t="s">
        <v>344</v>
      </c>
      <c r="D342" s="17">
        <v>4000</v>
      </c>
      <c r="E342" s="24"/>
      <c r="F342" s="24"/>
      <c r="G342" s="24"/>
      <c r="H342" s="43"/>
      <c r="I342" s="37"/>
      <c r="J342" s="25">
        <f t="shared" si="17"/>
        <v>4000</v>
      </c>
      <c r="K342" s="46">
        <f t="shared" si="18"/>
        <v>0</v>
      </c>
    </row>
    <row r="343" spans="1:11" ht="25.8" x14ac:dyDescent="0.5">
      <c r="A343" s="34" t="s">
        <v>219</v>
      </c>
      <c r="B343" s="20">
        <v>125</v>
      </c>
      <c r="C343" s="17" t="s">
        <v>345</v>
      </c>
      <c r="D343" s="17">
        <v>2200</v>
      </c>
      <c r="E343" s="24"/>
      <c r="F343" s="24"/>
      <c r="G343" s="24"/>
      <c r="H343" s="43"/>
      <c r="I343" s="37"/>
      <c r="J343" s="25">
        <f t="shared" si="17"/>
        <v>2200</v>
      </c>
      <c r="K343" s="46">
        <f t="shared" si="18"/>
        <v>0</v>
      </c>
    </row>
    <row r="344" spans="1:11" ht="25.8" x14ac:dyDescent="0.5">
      <c r="A344" s="34" t="s">
        <v>219</v>
      </c>
      <c r="B344" s="20">
        <v>126</v>
      </c>
      <c r="C344" s="17" t="s">
        <v>346</v>
      </c>
      <c r="D344" s="17">
        <v>1700</v>
      </c>
      <c r="E344" s="24"/>
      <c r="F344" s="24"/>
      <c r="G344" s="24"/>
      <c r="H344" s="43"/>
      <c r="I344" s="37"/>
      <c r="J344" s="25">
        <f t="shared" si="17"/>
        <v>1700</v>
      </c>
      <c r="K344" s="46">
        <f t="shared" si="18"/>
        <v>0</v>
      </c>
    </row>
    <row r="345" spans="1:11" ht="25.8" x14ac:dyDescent="0.5">
      <c r="A345" s="34" t="s">
        <v>219</v>
      </c>
      <c r="B345" s="20">
        <v>127</v>
      </c>
      <c r="C345" s="17" t="s">
        <v>347</v>
      </c>
      <c r="D345" s="17">
        <v>6000</v>
      </c>
      <c r="E345" s="24"/>
      <c r="F345" s="24"/>
      <c r="G345" s="24"/>
      <c r="H345" s="43"/>
      <c r="I345" s="37"/>
      <c r="J345" s="25">
        <f t="shared" si="17"/>
        <v>6000</v>
      </c>
      <c r="K345" s="46">
        <f t="shared" si="18"/>
        <v>0</v>
      </c>
    </row>
    <row r="346" spans="1:11" ht="25.8" x14ac:dyDescent="0.5">
      <c r="A346" s="34" t="s">
        <v>219</v>
      </c>
      <c r="B346" s="20">
        <v>128</v>
      </c>
      <c r="C346" s="17" t="s">
        <v>348</v>
      </c>
      <c r="D346" s="17">
        <v>5500</v>
      </c>
      <c r="E346" s="24"/>
      <c r="F346" s="24"/>
      <c r="G346" s="24"/>
      <c r="H346" s="43"/>
      <c r="I346" s="37"/>
      <c r="J346" s="25">
        <f t="shared" ref="J346:J377" si="19">D346</f>
        <v>5500</v>
      </c>
      <c r="K346" s="46">
        <f t="shared" si="18"/>
        <v>0</v>
      </c>
    </row>
    <row r="347" spans="1:11" ht="25.8" x14ac:dyDescent="0.5">
      <c r="A347" s="34" t="s">
        <v>219</v>
      </c>
      <c r="B347" s="20">
        <v>129</v>
      </c>
      <c r="C347" s="17" t="s">
        <v>349</v>
      </c>
      <c r="D347" s="17">
        <v>7800</v>
      </c>
      <c r="E347" s="24"/>
      <c r="F347" s="24"/>
      <c r="G347" s="24"/>
      <c r="H347" s="43"/>
      <c r="I347" s="37"/>
      <c r="J347" s="25">
        <f t="shared" si="19"/>
        <v>7800</v>
      </c>
      <c r="K347" s="46">
        <f t="shared" si="18"/>
        <v>0</v>
      </c>
    </row>
    <row r="348" spans="1:11" ht="25.8" x14ac:dyDescent="0.5">
      <c r="A348" s="34" t="s">
        <v>219</v>
      </c>
      <c r="B348" s="20">
        <v>130</v>
      </c>
      <c r="C348" s="17" t="s">
        <v>350</v>
      </c>
      <c r="D348" s="17">
        <v>11500</v>
      </c>
      <c r="E348" s="24"/>
      <c r="F348" s="24"/>
      <c r="G348" s="24"/>
      <c r="H348" s="43"/>
      <c r="I348" s="37"/>
      <c r="J348" s="25">
        <f t="shared" si="19"/>
        <v>11500</v>
      </c>
      <c r="K348" s="46">
        <f t="shared" si="18"/>
        <v>0</v>
      </c>
    </row>
    <row r="349" spans="1:11" ht="25.8" x14ac:dyDescent="0.5">
      <c r="A349" s="34" t="s">
        <v>219</v>
      </c>
      <c r="B349" s="20">
        <v>131</v>
      </c>
      <c r="C349" s="17" t="s">
        <v>351</v>
      </c>
      <c r="D349" s="17">
        <v>13500</v>
      </c>
      <c r="E349" s="24"/>
      <c r="F349" s="24"/>
      <c r="G349" s="24"/>
      <c r="H349" s="43"/>
      <c r="I349" s="37"/>
      <c r="J349" s="25">
        <f t="shared" si="19"/>
        <v>13500</v>
      </c>
      <c r="K349" s="46">
        <f t="shared" si="18"/>
        <v>0</v>
      </c>
    </row>
    <row r="350" spans="1:11" ht="25.8" x14ac:dyDescent="0.5">
      <c r="A350" s="34" t="s">
        <v>219</v>
      </c>
      <c r="B350" s="20">
        <v>132</v>
      </c>
      <c r="C350" s="17" t="s">
        <v>352</v>
      </c>
      <c r="D350" s="17">
        <v>5200</v>
      </c>
      <c r="E350" s="24"/>
      <c r="F350" s="24"/>
      <c r="G350" s="24"/>
      <c r="H350" s="43"/>
      <c r="I350" s="37"/>
      <c r="J350" s="25">
        <f t="shared" si="19"/>
        <v>5200</v>
      </c>
      <c r="K350" s="46">
        <f t="shared" si="18"/>
        <v>0</v>
      </c>
    </row>
    <row r="351" spans="1:11" ht="25.8" x14ac:dyDescent="0.5">
      <c r="A351" s="34" t="s">
        <v>219</v>
      </c>
      <c r="B351" s="20">
        <v>133</v>
      </c>
      <c r="C351" s="17" t="s">
        <v>353</v>
      </c>
      <c r="D351" s="17">
        <v>5500</v>
      </c>
      <c r="E351" s="24"/>
      <c r="F351" s="24"/>
      <c r="G351" s="24"/>
      <c r="H351" s="43"/>
      <c r="I351" s="37"/>
      <c r="J351" s="25">
        <f t="shared" si="19"/>
        <v>5500</v>
      </c>
      <c r="K351" s="46">
        <f t="shared" si="18"/>
        <v>0</v>
      </c>
    </row>
    <row r="352" spans="1:11" ht="25.8" x14ac:dyDescent="0.5">
      <c r="A352" s="34" t="s">
        <v>219</v>
      </c>
      <c r="B352" s="20">
        <v>134</v>
      </c>
      <c r="C352" s="17" t="s">
        <v>354</v>
      </c>
      <c r="D352" s="17">
        <v>2000</v>
      </c>
      <c r="E352" s="24"/>
      <c r="F352" s="24"/>
      <c r="G352" s="24"/>
      <c r="H352" s="43"/>
      <c r="I352" s="37"/>
      <c r="J352" s="25">
        <f t="shared" si="19"/>
        <v>2000</v>
      </c>
      <c r="K352" s="46">
        <f t="shared" si="18"/>
        <v>0</v>
      </c>
    </row>
    <row r="353" spans="1:11" ht="25.8" x14ac:dyDescent="0.5">
      <c r="A353" s="34" t="s">
        <v>219</v>
      </c>
      <c r="B353" s="20">
        <v>135</v>
      </c>
      <c r="C353" s="17" t="s">
        <v>355</v>
      </c>
      <c r="D353" s="17">
        <v>5500</v>
      </c>
      <c r="E353" s="24"/>
      <c r="F353" s="24"/>
      <c r="G353" s="24"/>
      <c r="H353" s="43"/>
      <c r="I353" s="37"/>
      <c r="J353" s="25">
        <f t="shared" si="19"/>
        <v>5500</v>
      </c>
      <c r="K353" s="46">
        <f t="shared" si="18"/>
        <v>0</v>
      </c>
    </row>
    <row r="354" spans="1:11" ht="25.8" x14ac:dyDescent="0.5">
      <c r="A354" s="34" t="s">
        <v>219</v>
      </c>
      <c r="B354" s="20">
        <v>136</v>
      </c>
      <c r="C354" s="17" t="s">
        <v>356</v>
      </c>
      <c r="D354" s="17">
        <v>6500</v>
      </c>
      <c r="E354" s="24"/>
      <c r="F354" s="24"/>
      <c r="G354" s="24"/>
      <c r="H354" s="43"/>
      <c r="I354" s="37"/>
      <c r="J354" s="25">
        <f t="shared" si="19"/>
        <v>6500</v>
      </c>
      <c r="K354" s="46">
        <f t="shared" si="18"/>
        <v>0</v>
      </c>
    </row>
    <row r="355" spans="1:11" ht="25.8" x14ac:dyDescent="0.5">
      <c r="A355" s="34" t="s">
        <v>219</v>
      </c>
      <c r="B355" s="20">
        <v>137</v>
      </c>
      <c r="C355" s="17" t="s">
        <v>357</v>
      </c>
      <c r="D355" s="17">
        <v>13400</v>
      </c>
      <c r="E355" s="24"/>
      <c r="F355" s="24"/>
      <c r="G355" s="24"/>
      <c r="H355" s="43"/>
      <c r="I355" s="37"/>
      <c r="J355" s="25">
        <f t="shared" si="19"/>
        <v>13400</v>
      </c>
      <c r="K355" s="46">
        <f t="shared" si="18"/>
        <v>0</v>
      </c>
    </row>
    <row r="356" spans="1:11" ht="25.8" x14ac:dyDescent="0.5">
      <c r="A356" s="34" t="s">
        <v>219</v>
      </c>
      <c r="B356" s="20">
        <v>138</v>
      </c>
      <c r="C356" s="17" t="s">
        <v>358</v>
      </c>
      <c r="D356" s="17">
        <v>27500</v>
      </c>
      <c r="E356" s="24"/>
      <c r="F356" s="24"/>
      <c r="G356" s="24"/>
      <c r="H356" s="43"/>
      <c r="I356" s="37"/>
      <c r="J356" s="25">
        <f t="shared" si="19"/>
        <v>27500</v>
      </c>
      <c r="K356" s="46">
        <f t="shared" si="18"/>
        <v>0</v>
      </c>
    </row>
    <row r="357" spans="1:11" ht="25.8" x14ac:dyDescent="0.5">
      <c r="A357" s="34" t="s">
        <v>219</v>
      </c>
      <c r="B357" s="20">
        <v>139</v>
      </c>
      <c r="C357" s="17" t="s">
        <v>359</v>
      </c>
      <c r="D357" s="17">
        <v>3500</v>
      </c>
      <c r="E357" s="24"/>
      <c r="F357" s="24"/>
      <c r="G357" s="24"/>
      <c r="H357" s="43"/>
      <c r="I357" s="37"/>
      <c r="J357" s="25">
        <f t="shared" si="19"/>
        <v>3500</v>
      </c>
      <c r="K357" s="46">
        <f t="shared" si="18"/>
        <v>0</v>
      </c>
    </row>
    <row r="358" spans="1:11" ht="25.8" x14ac:dyDescent="0.5">
      <c r="A358" s="34" t="s">
        <v>219</v>
      </c>
      <c r="B358" s="20">
        <v>140</v>
      </c>
      <c r="C358" s="17" t="s">
        <v>360</v>
      </c>
      <c r="D358" s="17">
        <v>4500</v>
      </c>
      <c r="E358" s="24"/>
      <c r="F358" s="24"/>
      <c r="G358" s="24"/>
      <c r="H358" s="43"/>
      <c r="I358" s="37"/>
      <c r="J358" s="25">
        <f t="shared" si="19"/>
        <v>4500</v>
      </c>
      <c r="K358" s="46">
        <f t="shared" si="18"/>
        <v>0</v>
      </c>
    </row>
    <row r="359" spans="1:11" ht="25.8" x14ac:dyDescent="0.5">
      <c r="A359" s="34" t="s">
        <v>219</v>
      </c>
      <c r="B359" s="20">
        <v>141</v>
      </c>
      <c r="C359" s="17" t="s">
        <v>361</v>
      </c>
      <c r="D359" s="17">
        <v>1000</v>
      </c>
      <c r="E359" s="24"/>
      <c r="F359" s="24"/>
      <c r="G359" s="24"/>
      <c r="H359" s="43"/>
      <c r="I359" s="37"/>
      <c r="J359" s="25">
        <f t="shared" si="19"/>
        <v>1000</v>
      </c>
      <c r="K359" s="46">
        <f t="shared" si="18"/>
        <v>0</v>
      </c>
    </row>
    <row r="360" spans="1:11" ht="25.8" x14ac:dyDescent="0.5">
      <c r="A360" s="34" t="s">
        <v>219</v>
      </c>
      <c r="B360" s="20">
        <v>142</v>
      </c>
      <c r="C360" s="17" t="s">
        <v>362</v>
      </c>
      <c r="D360" s="17">
        <v>1500</v>
      </c>
      <c r="E360" s="24"/>
      <c r="F360" s="24"/>
      <c r="G360" s="24"/>
      <c r="H360" s="43"/>
      <c r="I360" s="37"/>
      <c r="J360" s="25">
        <f t="shared" si="19"/>
        <v>1500</v>
      </c>
      <c r="K360" s="46">
        <f>I360*J360</f>
        <v>0</v>
      </c>
    </row>
    <row r="361" spans="1:11" ht="25.8" x14ac:dyDescent="0.5">
      <c r="A361" s="34" t="s">
        <v>219</v>
      </c>
      <c r="B361" s="20">
        <v>143</v>
      </c>
      <c r="C361" s="17" t="s">
        <v>363</v>
      </c>
      <c r="D361" s="17">
        <v>320</v>
      </c>
      <c r="E361" s="24"/>
      <c r="F361" s="24"/>
      <c r="G361" s="24"/>
      <c r="H361" s="43"/>
      <c r="I361" s="37"/>
      <c r="J361" s="25">
        <f t="shared" si="19"/>
        <v>320</v>
      </c>
      <c r="K361" s="46">
        <f>I361*J361</f>
        <v>0</v>
      </c>
    </row>
    <row r="362" spans="1:11" ht="25.8" x14ac:dyDescent="0.5">
      <c r="A362" s="34" t="s">
        <v>219</v>
      </c>
      <c r="B362" s="20">
        <v>144</v>
      </c>
      <c r="C362" s="17" t="s">
        <v>364</v>
      </c>
      <c r="D362" s="17">
        <v>640</v>
      </c>
      <c r="E362" s="24"/>
      <c r="F362" s="24"/>
      <c r="G362" s="24"/>
      <c r="H362" s="43"/>
      <c r="I362" s="37"/>
      <c r="J362" s="25">
        <f t="shared" si="19"/>
        <v>640</v>
      </c>
      <c r="K362" s="46">
        <f t="shared" si="18"/>
        <v>0</v>
      </c>
    </row>
    <row r="363" spans="1:11" ht="25.8" x14ac:dyDescent="0.5">
      <c r="A363" s="34" t="s">
        <v>219</v>
      </c>
      <c r="B363" s="20">
        <v>145</v>
      </c>
      <c r="C363" s="17" t="s">
        <v>365</v>
      </c>
      <c r="D363" s="17">
        <v>800</v>
      </c>
      <c r="E363" s="24"/>
      <c r="F363" s="24"/>
      <c r="G363" s="24"/>
      <c r="H363" s="43"/>
      <c r="I363" s="37"/>
      <c r="J363" s="25">
        <f t="shared" si="19"/>
        <v>800</v>
      </c>
      <c r="K363" s="46">
        <f t="shared" si="18"/>
        <v>0</v>
      </c>
    </row>
    <row r="364" spans="1:11" ht="25.8" x14ac:dyDescent="0.5">
      <c r="A364" s="34" t="s">
        <v>219</v>
      </c>
      <c r="B364" s="20">
        <v>146</v>
      </c>
      <c r="C364" s="17" t="s">
        <v>366</v>
      </c>
      <c r="D364" s="17">
        <v>1450</v>
      </c>
      <c r="E364" s="24"/>
      <c r="F364" s="24"/>
      <c r="G364" s="24"/>
      <c r="H364" s="43"/>
      <c r="I364" s="37"/>
      <c r="J364" s="25">
        <f t="shared" si="19"/>
        <v>1450</v>
      </c>
      <c r="K364" s="46">
        <f t="shared" si="18"/>
        <v>0</v>
      </c>
    </row>
    <row r="365" spans="1:11" ht="25.8" x14ac:dyDescent="0.5">
      <c r="A365" s="34" t="s">
        <v>219</v>
      </c>
      <c r="B365" s="20">
        <v>147</v>
      </c>
      <c r="C365" s="17" t="s">
        <v>367</v>
      </c>
      <c r="D365" s="17">
        <v>2100</v>
      </c>
      <c r="E365" s="24"/>
      <c r="F365" s="24"/>
      <c r="G365" s="24"/>
      <c r="H365" s="43"/>
      <c r="I365" s="37"/>
      <c r="J365" s="25">
        <f t="shared" si="19"/>
        <v>2100</v>
      </c>
      <c r="K365" s="46">
        <f t="shared" si="18"/>
        <v>0</v>
      </c>
    </row>
    <row r="366" spans="1:11" ht="25.8" x14ac:dyDescent="0.5">
      <c r="A366" s="34" t="s">
        <v>219</v>
      </c>
      <c r="B366" s="20">
        <v>148</v>
      </c>
      <c r="C366" s="17" t="s">
        <v>368</v>
      </c>
      <c r="D366" s="17">
        <v>1500</v>
      </c>
      <c r="E366" s="24"/>
      <c r="F366" s="24"/>
      <c r="G366" s="24"/>
      <c r="H366" s="43"/>
      <c r="I366" s="37"/>
      <c r="J366" s="25">
        <f t="shared" si="19"/>
        <v>1500</v>
      </c>
      <c r="K366" s="46">
        <f t="shared" si="18"/>
        <v>0</v>
      </c>
    </row>
    <row r="367" spans="1:11" ht="25.8" x14ac:dyDescent="0.5">
      <c r="A367" s="34" t="s">
        <v>219</v>
      </c>
      <c r="B367" s="20">
        <v>149</v>
      </c>
      <c r="C367" s="17" t="s">
        <v>369</v>
      </c>
      <c r="D367" s="17">
        <v>320</v>
      </c>
      <c r="E367" s="24"/>
      <c r="F367" s="24"/>
      <c r="G367" s="24"/>
      <c r="H367" s="43"/>
      <c r="I367" s="37"/>
      <c r="J367" s="25">
        <f t="shared" si="19"/>
        <v>320</v>
      </c>
      <c r="K367" s="46">
        <f t="shared" si="18"/>
        <v>0</v>
      </c>
    </row>
    <row r="368" spans="1:11" ht="25.8" x14ac:dyDescent="0.5">
      <c r="A368" s="34" t="s">
        <v>219</v>
      </c>
      <c r="B368" s="20">
        <v>150</v>
      </c>
      <c r="C368" s="17" t="s">
        <v>370</v>
      </c>
      <c r="D368" s="17">
        <v>1800</v>
      </c>
      <c r="E368" s="24"/>
      <c r="F368" s="24"/>
      <c r="G368" s="24"/>
      <c r="H368" s="43"/>
      <c r="I368" s="37"/>
      <c r="J368" s="25">
        <f t="shared" si="19"/>
        <v>1800</v>
      </c>
      <c r="K368" s="46">
        <f t="shared" si="18"/>
        <v>0</v>
      </c>
    </row>
    <row r="369" spans="1:11" ht="25.8" x14ac:dyDescent="0.5">
      <c r="A369" s="34" t="s">
        <v>219</v>
      </c>
      <c r="B369" s="20">
        <v>151</v>
      </c>
      <c r="C369" s="17" t="s">
        <v>371</v>
      </c>
      <c r="D369" s="17">
        <v>2000</v>
      </c>
      <c r="E369" s="24"/>
      <c r="F369" s="24"/>
      <c r="G369" s="24"/>
      <c r="H369" s="43"/>
      <c r="I369" s="37"/>
      <c r="J369" s="25">
        <f t="shared" si="19"/>
        <v>2000</v>
      </c>
      <c r="K369" s="46">
        <f t="shared" si="18"/>
        <v>0</v>
      </c>
    </row>
    <row r="370" spans="1:11" ht="25.8" x14ac:dyDescent="0.5">
      <c r="A370" s="34" t="s">
        <v>219</v>
      </c>
      <c r="B370" s="20">
        <v>152</v>
      </c>
      <c r="C370" s="17" t="s">
        <v>372</v>
      </c>
      <c r="D370" s="17">
        <v>1050</v>
      </c>
      <c r="E370" s="24"/>
      <c r="F370" s="24"/>
      <c r="G370" s="24"/>
      <c r="H370" s="43"/>
      <c r="I370" s="37"/>
      <c r="J370" s="25">
        <f t="shared" si="19"/>
        <v>1050</v>
      </c>
      <c r="K370" s="46">
        <f t="shared" si="18"/>
        <v>0</v>
      </c>
    </row>
    <row r="371" spans="1:11" ht="25.8" x14ac:dyDescent="0.5">
      <c r="A371" s="34" t="s">
        <v>219</v>
      </c>
      <c r="B371" s="20">
        <v>153</v>
      </c>
      <c r="C371" s="17" t="s">
        <v>373</v>
      </c>
      <c r="D371" s="17">
        <v>1000</v>
      </c>
      <c r="E371" s="24"/>
      <c r="F371" s="24"/>
      <c r="G371" s="24"/>
      <c r="H371" s="43"/>
      <c r="I371" s="37"/>
      <c r="J371" s="25">
        <f t="shared" si="19"/>
        <v>1000</v>
      </c>
      <c r="K371" s="46">
        <f t="shared" si="18"/>
        <v>0</v>
      </c>
    </row>
    <row r="372" spans="1:11" ht="25.8" x14ac:dyDescent="0.5">
      <c r="A372" s="34" t="s">
        <v>219</v>
      </c>
      <c r="B372" s="20">
        <v>154</v>
      </c>
      <c r="C372" s="17" t="s">
        <v>374</v>
      </c>
      <c r="D372" s="17">
        <v>1050</v>
      </c>
      <c r="E372" s="24"/>
      <c r="F372" s="24"/>
      <c r="G372" s="24"/>
      <c r="H372" s="43"/>
      <c r="I372" s="37"/>
      <c r="J372" s="25">
        <f t="shared" si="19"/>
        <v>1050</v>
      </c>
      <c r="K372" s="46">
        <f t="shared" si="18"/>
        <v>0</v>
      </c>
    </row>
    <row r="373" spans="1:11" ht="25.8" x14ac:dyDescent="0.5">
      <c r="A373" s="34" t="s">
        <v>219</v>
      </c>
      <c r="B373" s="20">
        <v>155</v>
      </c>
      <c r="C373" s="17" t="s">
        <v>375</v>
      </c>
      <c r="D373" s="17">
        <v>1500</v>
      </c>
      <c r="E373" s="24"/>
      <c r="F373" s="24"/>
      <c r="G373" s="24"/>
      <c r="H373" s="43"/>
      <c r="I373" s="37"/>
      <c r="J373" s="25">
        <f t="shared" si="19"/>
        <v>1500</v>
      </c>
      <c r="K373" s="46">
        <f t="shared" si="18"/>
        <v>0</v>
      </c>
    </row>
    <row r="374" spans="1:11" ht="25.8" x14ac:dyDescent="0.5">
      <c r="A374" s="34" t="s">
        <v>219</v>
      </c>
      <c r="B374" s="20">
        <v>156</v>
      </c>
      <c r="C374" s="17" t="s">
        <v>376</v>
      </c>
      <c r="D374" s="17">
        <v>1990</v>
      </c>
      <c r="E374" s="24"/>
      <c r="F374" s="24"/>
      <c r="G374" s="24"/>
      <c r="H374" s="43"/>
      <c r="I374" s="37"/>
      <c r="J374" s="25">
        <f t="shared" si="19"/>
        <v>1990</v>
      </c>
      <c r="K374" s="46">
        <f t="shared" si="18"/>
        <v>0</v>
      </c>
    </row>
    <row r="375" spans="1:11" ht="25.8" x14ac:dyDescent="0.5">
      <c r="A375" s="34" t="s">
        <v>219</v>
      </c>
      <c r="B375" s="20">
        <v>157</v>
      </c>
      <c r="C375" s="17" t="s">
        <v>377</v>
      </c>
      <c r="D375" s="17">
        <v>3500</v>
      </c>
      <c r="E375" s="24"/>
      <c r="F375" s="24"/>
      <c r="G375" s="24"/>
      <c r="H375" s="43"/>
      <c r="I375" s="37"/>
      <c r="J375" s="25">
        <f t="shared" si="19"/>
        <v>3500</v>
      </c>
      <c r="K375" s="46">
        <f t="shared" si="18"/>
        <v>0</v>
      </c>
    </row>
    <row r="376" spans="1:11" ht="25.8" x14ac:dyDescent="0.5">
      <c r="A376" s="34" t="s">
        <v>219</v>
      </c>
      <c r="B376" s="20">
        <v>158</v>
      </c>
      <c r="C376" s="17" t="s">
        <v>378</v>
      </c>
      <c r="D376" s="17">
        <v>350</v>
      </c>
      <c r="E376" s="24"/>
      <c r="F376" s="24"/>
      <c r="G376" s="24"/>
      <c r="H376" s="43"/>
      <c r="I376" s="37"/>
      <c r="J376" s="25">
        <f t="shared" si="19"/>
        <v>350</v>
      </c>
      <c r="K376" s="46">
        <f t="shared" si="18"/>
        <v>0</v>
      </c>
    </row>
    <row r="377" spans="1:11" ht="25.8" x14ac:dyDescent="0.5">
      <c r="A377" s="34" t="s">
        <v>219</v>
      </c>
      <c r="B377" s="20">
        <v>159</v>
      </c>
      <c r="C377" s="17" t="s">
        <v>379</v>
      </c>
      <c r="D377" s="17">
        <v>4500</v>
      </c>
      <c r="E377" s="24"/>
      <c r="F377" s="24"/>
      <c r="G377" s="24"/>
      <c r="H377" s="43"/>
      <c r="I377" s="37"/>
      <c r="J377" s="25">
        <f t="shared" si="19"/>
        <v>4500</v>
      </c>
      <c r="K377" s="46">
        <f t="shared" si="18"/>
        <v>0</v>
      </c>
    </row>
    <row r="378" spans="1:11" ht="25.8" x14ac:dyDescent="0.5">
      <c r="A378" s="34" t="s">
        <v>219</v>
      </c>
      <c r="B378" s="20">
        <v>160</v>
      </c>
      <c r="C378" s="17" t="s">
        <v>380</v>
      </c>
      <c r="D378" s="17">
        <v>1500</v>
      </c>
      <c r="E378" s="24"/>
      <c r="F378" s="24"/>
      <c r="G378" s="24"/>
      <c r="H378" s="43"/>
      <c r="I378" s="37"/>
      <c r="J378" s="25">
        <f t="shared" ref="J378:J397" si="20">D378</f>
        <v>1500</v>
      </c>
      <c r="K378" s="46">
        <f t="shared" si="18"/>
        <v>0</v>
      </c>
    </row>
    <row r="379" spans="1:11" ht="25.8" x14ac:dyDescent="0.5">
      <c r="A379" s="34" t="s">
        <v>219</v>
      </c>
      <c r="B379" s="20">
        <v>161</v>
      </c>
      <c r="C379" s="17" t="s">
        <v>381</v>
      </c>
      <c r="D379" s="17">
        <v>1500</v>
      </c>
      <c r="E379" s="24"/>
      <c r="F379" s="24"/>
      <c r="G379" s="24"/>
      <c r="H379" s="43"/>
      <c r="I379" s="37"/>
      <c r="J379" s="25">
        <f t="shared" si="20"/>
        <v>1500</v>
      </c>
      <c r="K379" s="46">
        <f t="shared" si="18"/>
        <v>0</v>
      </c>
    </row>
    <row r="380" spans="1:11" ht="25.8" x14ac:dyDescent="0.5">
      <c r="A380" s="34" t="s">
        <v>219</v>
      </c>
      <c r="B380" s="20">
        <v>162</v>
      </c>
      <c r="C380" s="17" t="s">
        <v>382</v>
      </c>
      <c r="D380" s="17">
        <v>2800</v>
      </c>
      <c r="E380" s="24"/>
      <c r="F380" s="24"/>
      <c r="G380" s="24"/>
      <c r="H380" s="43"/>
      <c r="I380" s="37"/>
      <c r="J380" s="25">
        <f t="shared" si="20"/>
        <v>2800</v>
      </c>
      <c r="K380" s="46">
        <f t="shared" si="18"/>
        <v>0</v>
      </c>
    </row>
    <row r="381" spans="1:11" ht="25.8" x14ac:dyDescent="0.5">
      <c r="A381" s="34" t="s">
        <v>219</v>
      </c>
      <c r="B381" s="20">
        <v>163</v>
      </c>
      <c r="C381" s="17" t="s">
        <v>383</v>
      </c>
      <c r="D381" s="17">
        <v>1700</v>
      </c>
      <c r="E381" s="24"/>
      <c r="F381" s="24"/>
      <c r="G381" s="24"/>
      <c r="H381" s="43"/>
      <c r="I381" s="37"/>
      <c r="J381" s="25">
        <f t="shared" si="20"/>
        <v>1700</v>
      </c>
      <c r="K381" s="46">
        <f t="shared" si="18"/>
        <v>0</v>
      </c>
    </row>
    <row r="382" spans="1:11" ht="25.8" x14ac:dyDescent="0.5">
      <c r="A382" s="34" t="s">
        <v>219</v>
      </c>
      <c r="B382" s="20">
        <v>164</v>
      </c>
      <c r="C382" s="17" t="s">
        <v>384</v>
      </c>
      <c r="D382" s="17">
        <v>6500</v>
      </c>
      <c r="E382" s="24"/>
      <c r="F382" s="24"/>
      <c r="G382" s="24"/>
      <c r="H382" s="43"/>
      <c r="I382" s="37"/>
      <c r="J382" s="25">
        <f t="shared" si="20"/>
        <v>6500</v>
      </c>
      <c r="K382" s="46">
        <f t="shared" si="18"/>
        <v>0</v>
      </c>
    </row>
    <row r="383" spans="1:11" ht="25.8" x14ac:dyDescent="0.5">
      <c r="A383" s="34" t="s">
        <v>219</v>
      </c>
      <c r="B383" s="20">
        <v>165</v>
      </c>
      <c r="C383" s="17" t="s">
        <v>385</v>
      </c>
      <c r="D383" s="17">
        <v>8000</v>
      </c>
      <c r="E383" s="24"/>
      <c r="F383" s="24"/>
      <c r="G383" s="24"/>
      <c r="H383" s="43"/>
      <c r="I383" s="37"/>
      <c r="J383" s="25">
        <f t="shared" si="20"/>
        <v>8000</v>
      </c>
      <c r="K383" s="46">
        <f t="shared" si="18"/>
        <v>0</v>
      </c>
    </row>
    <row r="384" spans="1:11" ht="25.8" x14ac:dyDescent="0.5">
      <c r="A384" s="34" t="s">
        <v>219</v>
      </c>
      <c r="B384" s="20">
        <v>166</v>
      </c>
      <c r="C384" s="17" t="s">
        <v>386</v>
      </c>
      <c r="D384" s="17">
        <v>4500</v>
      </c>
      <c r="E384" s="24"/>
      <c r="F384" s="24"/>
      <c r="G384" s="24"/>
      <c r="H384" s="43"/>
      <c r="I384" s="37"/>
      <c r="J384" s="25">
        <f t="shared" si="20"/>
        <v>4500</v>
      </c>
      <c r="K384" s="46">
        <f t="shared" si="18"/>
        <v>0</v>
      </c>
    </row>
    <row r="385" spans="1:15" ht="25.8" x14ac:dyDescent="0.5">
      <c r="A385" s="34" t="s">
        <v>219</v>
      </c>
      <c r="B385" s="20">
        <v>167</v>
      </c>
      <c r="C385" s="17" t="s">
        <v>387</v>
      </c>
      <c r="D385" s="17">
        <v>2200</v>
      </c>
      <c r="E385" s="24"/>
      <c r="F385" s="24"/>
      <c r="G385" s="24"/>
      <c r="H385" s="43"/>
      <c r="I385" s="37"/>
      <c r="J385" s="25">
        <f t="shared" si="20"/>
        <v>2200</v>
      </c>
      <c r="K385" s="46">
        <f t="shared" si="18"/>
        <v>0</v>
      </c>
    </row>
    <row r="386" spans="1:15" ht="25.8" x14ac:dyDescent="0.5">
      <c r="A386" s="34" t="s">
        <v>219</v>
      </c>
      <c r="B386" s="20">
        <v>168</v>
      </c>
      <c r="C386" s="17" t="s">
        <v>388</v>
      </c>
      <c r="D386" s="17">
        <v>1700</v>
      </c>
      <c r="E386" s="24"/>
      <c r="F386" s="24"/>
      <c r="G386" s="24"/>
      <c r="H386" s="43"/>
      <c r="I386" s="37"/>
      <c r="J386" s="25">
        <f t="shared" si="20"/>
        <v>1700</v>
      </c>
      <c r="K386" s="46">
        <f t="shared" si="18"/>
        <v>0</v>
      </c>
    </row>
    <row r="387" spans="1:15" ht="25.8" x14ac:dyDescent="0.5">
      <c r="A387" s="34" t="s">
        <v>219</v>
      </c>
      <c r="B387" s="20">
        <v>169</v>
      </c>
      <c r="C387" s="17" t="s">
        <v>389</v>
      </c>
      <c r="D387" s="17">
        <v>1200</v>
      </c>
      <c r="E387" s="24"/>
      <c r="F387" s="24"/>
      <c r="G387" s="24"/>
      <c r="H387" s="43"/>
      <c r="I387" s="37"/>
      <c r="J387" s="25">
        <f t="shared" si="20"/>
        <v>1200</v>
      </c>
      <c r="K387" s="46">
        <f t="shared" si="18"/>
        <v>0</v>
      </c>
    </row>
    <row r="388" spans="1:15" ht="25.8" x14ac:dyDescent="0.5">
      <c r="A388" s="34" t="s">
        <v>219</v>
      </c>
      <c r="B388" s="20">
        <v>170</v>
      </c>
      <c r="C388" s="17" t="s">
        <v>390</v>
      </c>
      <c r="D388" s="17">
        <v>1000</v>
      </c>
      <c r="E388" s="24"/>
      <c r="F388" s="24"/>
      <c r="G388" s="24"/>
      <c r="H388" s="43"/>
      <c r="I388" s="37"/>
      <c r="J388" s="25">
        <f t="shared" si="20"/>
        <v>1000</v>
      </c>
      <c r="K388" s="46">
        <f t="shared" si="18"/>
        <v>0</v>
      </c>
    </row>
    <row r="389" spans="1:15" ht="40.799999999999997" x14ac:dyDescent="0.5">
      <c r="A389" s="34" t="s">
        <v>219</v>
      </c>
      <c r="B389" s="20">
        <v>171</v>
      </c>
      <c r="C389" s="17" t="s">
        <v>391</v>
      </c>
      <c r="D389" s="17">
        <v>1000</v>
      </c>
      <c r="E389" s="24"/>
      <c r="F389" s="24"/>
      <c r="G389" s="24"/>
      <c r="H389" s="43"/>
      <c r="I389" s="37"/>
      <c r="J389" s="25">
        <f t="shared" si="20"/>
        <v>1000</v>
      </c>
      <c r="K389" s="46">
        <f t="shared" si="18"/>
        <v>0</v>
      </c>
    </row>
    <row r="390" spans="1:15" ht="25.8" x14ac:dyDescent="0.5">
      <c r="A390" s="34" t="s">
        <v>219</v>
      </c>
      <c r="B390" s="20">
        <v>172</v>
      </c>
      <c r="C390" s="17" t="s">
        <v>392</v>
      </c>
      <c r="D390" s="17">
        <v>3500</v>
      </c>
      <c r="E390" s="24"/>
      <c r="F390" s="24"/>
      <c r="G390" s="24"/>
      <c r="H390" s="43"/>
      <c r="I390" s="37"/>
      <c r="J390" s="25">
        <f t="shared" si="20"/>
        <v>3500</v>
      </c>
      <c r="K390" s="46">
        <f t="shared" ref="K390:K397" si="21">I390*J390</f>
        <v>0</v>
      </c>
    </row>
    <row r="391" spans="1:15" ht="25.8" x14ac:dyDescent="0.5">
      <c r="A391" s="34" t="s">
        <v>219</v>
      </c>
      <c r="B391" s="20">
        <v>173</v>
      </c>
      <c r="C391" s="17" t="s">
        <v>393</v>
      </c>
      <c r="D391" s="17">
        <v>1650</v>
      </c>
      <c r="E391" s="24"/>
      <c r="F391" s="24"/>
      <c r="G391" s="24"/>
      <c r="H391" s="43"/>
      <c r="I391" s="37"/>
      <c r="J391" s="25">
        <f t="shared" si="20"/>
        <v>1650</v>
      </c>
      <c r="K391" s="46">
        <f t="shared" si="21"/>
        <v>0</v>
      </c>
    </row>
    <row r="392" spans="1:15" ht="25.8" x14ac:dyDescent="0.5">
      <c r="A392" s="34" t="s">
        <v>219</v>
      </c>
      <c r="B392" s="20">
        <v>174</v>
      </c>
      <c r="C392" s="17" t="s">
        <v>394</v>
      </c>
      <c r="D392" s="17">
        <v>1000</v>
      </c>
      <c r="E392" s="24"/>
      <c r="F392" s="24"/>
      <c r="G392" s="24"/>
      <c r="H392" s="43"/>
      <c r="I392" s="37"/>
      <c r="J392" s="25">
        <f t="shared" si="20"/>
        <v>1000</v>
      </c>
      <c r="K392" s="46">
        <f t="shared" si="21"/>
        <v>0</v>
      </c>
    </row>
    <row r="393" spans="1:15" ht="25.8" x14ac:dyDescent="0.5">
      <c r="A393" s="34" t="s">
        <v>219</v>
      </c>
      <c r="B393" s="20">
        <v>175</v>
      </c>
      <c r="C393" s="17"/>
      <c r="D393" s="17"/>
      <c r="E393" s="24"/>
      <c r="F393" s="24"/>
      <c r="G393" s="24"/>
      <c r="H393" s="43"/>
      <c r="I393" s="37"/>
      <c r="J393" s="25">
        <f t="shared" si="20"/>
        <v>0</v>
      </c>
      <c r="K393" s="46">
        <f t="shared" si="21"/>
        <v>0</v>
      </c>
    </row>
    <row r="394" spans="1:15" ht="25.8" x14ac:dyDescent="0.5">
      <c r="A394" s="34" t="s">
        <v>219</v>
      </c>
      <c r="B394" s="20">
        <v>176</v>
      </c>
      <c r="C394" s="17" t="s">
        <v>395</v>
      </c>
      <c r="D394" s="17">
        <v>49990</v>
      </c>
      <c r="E394" s="24"/>
      <c r="F394" s="24"/>
      <c r="G394" s="24"/>
      <c r="H394" s="43"/>
      <c r="I394" s="37"/>
      <c r="J394" s="25">
        <f t="shared" si="20"/>
        <v>49990</v>
      </c>
      <c r="K394" s="46">
        <f t="shared" si="21"/>
        <v>0</v>
      </c>
    </row>
    <row r="395" spans="1:15" ht="25.8" x14ac:dyDescent="0.5">
      <c r="A395" s="34" t="s">
        <v>219</v>
      </c>
      <c r="B395" s="20">
        <v>177</v>
      </c>
      <c r="C395" s="17" t="s">
        <v>396</v>
      </c>
      <c r="D395" s="17">
        <v>104990</v>
      </c>
      <c r="E395" s="24"/>
      <c r="F395" s="24"/>
      <c r="G395" s="24"/>
      <c r="H395" s="43"/>
      <c r="I395" s="37"/>
      <c r="J395" s="25">
        <f t="shared" si="20"/>
        <v>104990</v>
      </c>
      <c r="K395" s="46">
        <f t="shared" si="21"/>
        <v>0</v>
      </c>
    </row>
    <row r="396" spans="1:15" ht="25.8" x14ac:dyDescent="0.5">
      <c r="A396" s="34" t="s">
        <v>219</v>
      </c>
      <c r="B396" s="20">
        <v>178</v>
      </c>
      <c r="C396" s="17" t="s">
        <v>397</v>
      </c>
      <c r="D396" s="17">
        <v>329000</v>
      </c>
      <c r="E396" s="24"/>
      <c r="F396" s="24"/>
      <c r="G396" s="24"/>
      <c r="H396" s="43"/>
      <c r="I396" s="37"/>
      <c r="J396" s="25">
        <f t="shared" si="20"/>
        <v>329000</v>
      </c>
      <c r="K396" s="46">
        <f t="shared" si="21"/>
        <v>0</v>
      </c>
      <c r="M396" s="35" t="s">
        <v>405</v>
      </c>
      <c r="N396" s="25">
        <f>SUM(K218:K397)</f>
        <v>0</v>
      </c>
      <c r="O396" s="25"/>
    </row>
    <row r="397" spans="1:15" ht="25.8" x14ac:dyDescent="0.5">
      <c r="A397" s="34" t="s">
        <v>219</v>
      </c>
      <c r="B397" s="20">
        <v>179</v>
      </c>
      <c r="C397" s="17" t="s">
        <v>398</v>
      </c>
      <c r="D397" s="17">
        <v>699990</v>
      </c>
      <c r="E397" s="24"/>
      <c r="F397" s="24"/>
      <c r="G397" s="24"/>
      <c r="H397" s="44"/>
      <c r="I397" s="38"/>
      <c r="J397" s="28">
        <f t="shared" si="20"/>
        <v>699990</v>
      </c>
      <c r="K397" s="53">
        <f t="shared" si="21"/>
        <v>0</v>
      </c>
      <c r="M397" s="29" t="s">
        <v>404</v>
      </c>
      <c r="N397" s="30">
        <f>SUM($K$5:$K$397)</f>
        <v>0</v>
      </c>
      <c r="O397" s="47"/>
    </row>
  </sheetData>
  <sheetProtection algorithmName="SHA-512" hashValue="jyk7t0BLrXyZdSiGfMZ+IXIAHkYEQ70NHnvf9AOEOPDAppeJ5tiLW+0DaIgQtsj83hgehyhWPp3wp6+V/JSx1Q==" saltValue="W91zZewQLdqtK3Gp7anTtg==" spinCount="100000" sheet="1" objects="1" scenarios="1" selectLockedCells="1" autoFilter="0"/>
  <mergeCells count="1">
    <mergeCell ref="B2:C2"/>
  </mergeCells>
  <dataValidations count="1">
    <dataValidation type="whole" allowBlank="1" showInputMessage="1" showErrorMessage="1" sqref="I5:I397" xr:uid="{A0E182AB-6E74-49A2-9A53-F3B1B024CD65}">
      <formula1>0</formula1>
      <formula2>500</formula2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6957-9244-4ACE-A263-3C908B1B3DA3}">
  <sheetPr>
    <pageSetUpPr fitToPage="1"/>
  </sheetPr>
  <dimension ref="A2:G397"/>
  <sheetViews>
    <sheetView view="pageBreakPreview" zoomScale="60" zoomScaleNormal="50" workbookViewId="0">
      <selection activeCell="D23" sqref="D23"/>
    </sheetView>
  </sheetViews>
  <sheetFormatPr baseColWidth="10" defaultRowHeight="13.8" x14ac:dyDescent="0.25"/>
  <cols>
    <col min="1" max="1" width="10.59765625" bestFit="1" customWidth="1"/>
    <col min="2" max="2" width="5.8984375" customWidth="1"/>
    <col min="3" max="3" width="48.09765625" customWidth="1"/>
    <col min="4" max="4" width="14.59765625" style="14" bestFit="1" customWidth="1"/>
    <col min="5" max="6" width="12.8984375" style="14" customWidth="1"/>
    <col min="7" max="7" width="13.296875" style="14" customWidth="1"/>
  </cols>
  <sheetData>
    <row r="2" spans="1:7" ht="14.4" x14ac:dyDescent="0.25">
      <c r="B2" s="91" t="s">
        <v>45</v>
      </c>
      <c r="C2" s="92"/>
      <c r="D2" s="95"/>
      <c r="E2" s="95"/>
      <c r="F2" s="95"/>
      <c r="G2" s="1"/>
    </row>
    <row r="3" spans="1:7" ht="22.2" x14ac:dyDescent="0.25">
      <c r="A3" t="s">
        <v>216</v>
      </c>
      <c r="B3" s="93"/>
      <c r="C3" s="2" t="s">
        <v>0</v>
      </c>
      <c r="D3" s="96"/>
      <c r="E3" s="3"/>
      <c r="F3" s="3"/>
      <c r="G3" s="3"/>
    </row>
    <row r="4" spans="1:7" x14ac:dyDescent="0.25">
      <c r="A4" t="s">
        <v>215</v>
      </c>
      <c r="B4" s="94"/>
      <c r="C4" s="4"/>
      <c r="D4" s="97" t="s">
        <v>402</v>
      </c>
      <c r="E4" s="5" t="s">
        <v>1</v>
      </c>
      <c r="F4" s="5" t="s">
        <v>46</v>
      </c>
      <c r="G4" s="5" t="s">
        <v>47</v>
      </c>
    </row>
    <row r="5" spans="1:7" ht="20.399999999999999" x14ac:dyDescent="0.25">
      <c r="A5" t="s">
        <v>218</v>
      </c>
      <c r="B5" s="6">
        <v>1</v>
      </c>
      <c r="C5" s="7" t="s">
        <v>2</v>
      </c>
      <c r="D5" s="98">
        <v>1750</v>
      </c>
      <c r="E5" s="8">
        <v>1300</v>
      </c>
      <c r="F5" s="8">
        <v>1150</v>
      </c>
      <c r="G5" s="8">
        <v>1050</v>
      </c>
    </row>
    <row r="6" spans="1:7" ht="20.399999999999999" x14ac:dyDescent="0.25">
      <c r="A6" t="s">
        <v>218</v>
      </c>
      <c r="B6" s="6">
        <v>2</v>
      </c>
      <c r="C6" s="7" t="s">
        <v>3</v>
      </c>
      <c r="D6" s="98">
        <v>1750</v>
      </c>
      <c r="E6" s="8">
        <v>1300</v>
      </c>
      <c r="F6" s="8">
        <v>1150</v>
      </c>
      <c r="G6" s="8">
        <v>1050</v>
      </c>
    </row>
    <row r="7" spans="1:7" ht="20.399999999999999" x14ac:dyDescent="0.25">
      <c r="A7" t="s">
        <v>218</v>
      </c>
      <c r="B7" s="6">
        <v>3</v>
      </c>
      <c r="C7" s="7" t="s">
        <v>4</v>
      </c>
      <c r="D7" s="98">
        <v>2650</v>
      </c>
      <c r="E7" s="8">
        <v>2150</v>
      </c>
      <c r="F7" s="8">
        <v>1990</v>
      </c>
      <c r="G7" s="8">
        <v>1790</v>
      </c>
    </row>
    <row r="8" spans="1:7" ht="20.399999999999999" x14ac:dyDescent="0.25">
      <c r="A8" t="s">
        <v>218</v>
      </c>
      <c r="B8" s="6">
        <v>4</v>
      </c>
      <c r="C8" s="7" t="s">
        <v>5</v>
      </c>
      <c r="D8" s="98">
        <v>3800</v>
      </c>
      <c r="E8" s="8">
        <v>3050</v>
      </c>
      <c r="F8" s="8">
        <v>2950</v>
      </c>
      <c r="G8" s="8">
        <v>2850</v>
      </c>
    </row>
    <row r="9" spans="1:7" ht="20.399999999999999" x14ac:dyDescent="0.25">
      <c r="A9" t="s">
        <v>218</v>
      </c>
      <c r="B9" s="6">
        <v>5</v>
      </c>
      <c r="C9" s="7" t="s">
        <v>6</v>
      </c>
      <c r="D9" s="98">
        <v>3890</v>
      </c>
      <c r="E9" s="8">
        <v>3150</v>
      </c>
      <c r="F9" s="8">
        <v>2990</v>
      </c>
      <c r="G9" s="8">
        <v>2900</v>
      </c>
    </row>
    <row r="10" spans="1:7" ht="20.399999999999999" x14ac:dyDescent="0.25">
      <c r="A10" t="s">
        <v>218</v>
      </c>
      <c r="B10" s="6">
        <v>6</v>
      </c>
      <c r="C10" s="7" t="s">
        <v>7</v>
      </c>
      <c r="D10" s="98">
        <v>4100</v>
      </c>
      <c r="E10" s="8">
        <v>3690</v>
      </c>
      <c r="F10" s="8">
        <v>3300</v>
      </c>
      <c r="G10" s="8">
        <v>3190</v>
      </c>
    </row>
    <row r="11" spans="1:7" ht="20.399999999999999" x14ac:dyDescent="0.25">
      <c r="A11" t="s">
        <v>218</v>
      </c>
      <c r="B11" s="6">
        <v>7</v>
      </c>
      <c r="C11" s="7" t="s">
        <v>8</v>
      </c>
      <c r="D11" s="98">
        <v>3600</v>
      </c>
      <c r="E11" s="8">
        <v>3000</v>
      </c>
      <c r="F11" s="8">
        <v>2750</v>
      </c>
      <c r="G11" s="8">
        <v>2490</v>
      </c>
    </row>
    <row r="12" spans="1:7" ht="20.399999999999999" x14ac:dyDescent="0.25">
      <c r="A12" t="s">
        <v>218</v>
      </c>
      <c r="B12" s="6">
        <v>8</v>
      </c>
      <c r="C12" s="7" t="s">
        <v>9</v>
      </c>
      <c r="D12" s="98">
        <v>5500</v>
      </c>
      <c r="E12" s="8">
        <v>4900</v>
      </c>
      <c r="F12" s="8">
        <v>4700</v>
      </c>
      <c r="G12" s="8">
        <v>4550</v>
      </c>
    </row>
    <row r="13" spans="1:7" ht="20.399999999999999" x14ac:dyDescent="0.25">
      <c r="A13" t="s">
        <v>218</v>
      </c>
      <c r="B13" s="6">
        <v>9</v>
      </c>
      <c r="C13" s="7" t="s">
        <v>10</v>
      </c>
      <c r="D13" s="98">
        <v>2650</v>
      </c>
      <c r="E13" s="8">
        <v>2150</v>
      </c>
      <c r="F13" s="8">
        <v>1990</v>
      </c>
      <c r="G13" s="8">
        <v>1790</v>
      </c>
    </row>
    <row r="14" spans="1:7" ht="20.399999999999999" x14ac:dyDescent="0.25">
      <c r="A14" t="s">
        <v>218</v>
      </c>
      <c r="B14" s="6">
        <v>10</v>
      </c>
      <c r="C14" s="7" t="s">
        <v>11</v>
      </c>
      <c r="D14" s="98">
        <v>2500</v>
      </c>
      <c r="E14" s="8">
        <v>2190</v>
      </c>
      <c r="F14" s="8">
        <v>1900</v>
      </c>
      <c r="G14" s="8">
        <v>1850</v>
      </c>
    </row>
    <row r="15" spans="1:7" ht="20.399999999999999" x14ac:dyDescent="0.25">
      <c r="A15" t="s">
        <v>218</v>
      </c>
      <c r="B15" s="6">
        <v>11</v>
      </c>
      <c r="C15" s="7" t="s">
        <v>12</v>
      </c>
      <c r="D15" s="98">
        <v>2350</v>
      </c>
      <c r="E15" s="8">
        <v>1990</v>
      </c>
      <c r="F15" s="8">
        <v>1750</v>
      </c>
      <c r="G15" s="8">
        <v>1690</v>
      </c>
    </row>
    <row r="16" spans="1:7" ht="20.399999999999999" x14ac:dyDescent="0.25">
      <c r="A16" t="s">
        <v>218</v>
      </c>
      <c r="B16" s="6">
        <v>12</v>
      </c>
      <c r="C16" s="7" t="s">
        <v>13</v>
      </c>
      <c r="D16" s="98">
        <v>6000</v>
      </c>
      <c r="E16" s="8">
        <v>5190</v>
      </c>
      <c r="F16" s="8">
        <v>5000</v>
      </c>
      <c r="G16" s="8">
        <v>4800</v>
      </c>
    </row>
    <row r="17" spans="1:7" ht="20.399999999999999" x14ac:dyDescent="0.25">
      <c r="A17" t="s">
        <v>218</v>
      </c>
      <c r="B17" s="6">
        <v>13</v>
      </c>
      <c r="C17" s="7" t="s">
        <v>14</v>
      </c>
      <c r="D17" s="98">
        <v>1900</v>
      </c>
      <c r="E17" s="8">
        <v>1650</v>
      </c>
      <c r="F17" s="8">
        <v>1550</v>
      </c>
      <c r="G17" s="8">
        <v>1490</v>
      </c>
    </row>
    <row r="18" spans="1:7" ht="20.399999999999999" x14ac:dyDescent="0.25">
      <c r="A18" t="s">
        <v>218</v>
      </c>
      <c r="B18" s="6">
        <v>14</v>
      </c>
      <c r="C18" s="7" t="s">
        <v>15</v>
      </c>
      <c r="D18" s="98">
        <v>1400</v>
      </c>
      <c r="E18" s="8">
        <v>1250</v>
      </c>
      <c r="F18" s="8">
        <v>1100</v>
      </c>
      <c r="G18" s="8">
        <v>990</v>
      </c>
    </row>
    <row r="19" spans="1:7" ht="20.399999999999999" x14ac:dyDescent="0.25">
      <c r="A19" t="s">
        <v>218</v>
      </c>
      <c r="B19" s="6">
        <v>15</v>
      </c>
      <c r="C19" s="7" t="s">
        <v>48</v>
      </c>
      <c r="D19" s="98">
        <v>890</v>
      </c>
      <c r="E19" s="8">
        <v>600</v>
      </c>
      <c r="F19" s="8">
        <v>550</v>
      </c>
      <c r="G19" s="8">
        <v>490</v>
      </c>
    </row>
    <row r="20" spans="1:7" ht="20.399999999999999" x14ac:dyDescent="0.25">
      <c r="A20" t="s">
        <v>218</v>
      </c>
      <c r="B20" s="6">
        <v>16</v>
      </c>
      <c r="C20" s="7" t="s">
        <v>49</v>
      </c>
      <c r="D20" s="98">
        <v>900</v>
      </c>
      <c r="E20" s="8">
        <v>650</v>
      </c>
      <c r="F20" s="8">
        <v>600</v>
      </c>
      <c r="G20" s="8">
        <v>500</v>
      </c>
    </row>
    <row r="21" spans="1:7" ht="20.399999999999999" x14ac:dyDescent="0.25">
      <c r="A21" t="s">
        <v>218</v>
      </c>
      <c r="B21" s="6">
        <v>17</v>
      </c>
      <c r="C21" s="7" t="s">
        <v>50</v>
      </c>
      <c r="D21" s="98">
        <v>920</v>
      </c>
      <c r="E21" s="8">
        <v>650</v>
      </c>
      <c r="F21" s="8">
        <v>600</v>
      </c>
      <c r="G21" s="8">
        <v>500</v>
      </c>
    </row>
    <row r="22" spans="1:7" ht="20.399999999999999" x14ac:dyDescent="0.4">
      <c r="A22" t="s">
        <v>218</v>
      </c>
      <c r="B22" s="6">
        <v>18</v>
      </c>
      <c r="C22" s="9" t="s">
        <v>51</v>
      </c>
      <c r="D22" s="99">
        <v>1000</v>
      </c>
      <c r="E22" s="10">
        <v>850</v>
      </c>
      <c r="F22" s="10">
        <v>750</v>
      </c>
      <c r="G22" s="10">
        <v>650</v>
      </c>
    </row>
    <row r="23" spans="1:7" ht="20.399999999999999" x14ac:dyDescent="0.25">
      <c r="A23" t="s">
        <v>218</v>
      </c>
      <c r="B23" s="6">
        <v>19</v>
      </c>
      <c r="C23" s="7" t="s">
        <v>52</v>
      </c>
      <c r="D23" s="98">
        <v>990</v>
      </c>
      <c r="E23" s="8">
        <v>700</v>
      </c>
      <c r="F23" s="8">
        <v>570</v>
      </c>
      <c r="G23" s="8">
        <v>450</v>
      </c>
    </row>
    <row r="24" spans="1:7" ht="20.399999999999999" x14ac:dyDescent="0.25">
      <c r="A24" t="s">
        <v>218</v>
      </c>
      <c r="B24" s="6">
        <v>20</v>
      </c>
      <c r="C24" s="7" t="s">
        <v>53</v>
      </c>
      <c r="D24" s="98">
        <v>990</v>
      </c>
      <c r="E24" s="8">
        <v>700</v>
      </c>
      <c r="F24" s="8">
        <v>570</v>
      </c>
      <c r="G24" s="8">
        <v>450</v>
      </c>
    </row>
    <row r="25" spans="1:7" ht="20.399999999999999" x14ac:dyDescent="0.25">
      <c r="A25" t="s">
        <v>218</v>
      </c>
      <c r="B25" s="6">
        <v>21</v>
      </c>
      <c r="C25" s="7" t="s">
        <v>16</v>
      </c>
      <c r="D25" s="98">
        <v>1090</v>
      </c>
      <c r="E25" s="8">
        <v>850</v>
      </c>
      <c r="F25" s="8">
        <v>650</v>
      </c>
      <c r="G25" s="8">
        <v>550</v>
      </c>
    </row>
    <row r="26" spans="1:7" ht="20.399999999999999" x14ac:dyDescent="0.25">
      <c r="A26" t="s">
        <v>218</v>
      </c>
      <c r="B26" s="6">
        <v>22</v>
      </c>
      <c r="C26" s="7" t="s">
        <v>17</v>
      </c>
      <c r="D26" s="98">
        <v>1090</v>
      </c>
      <c r="E26" s="8">
        <v>850</v>
      </c>
      <c r="F26" s="8">
        <v>650</v>
      </c>
      <c r="G26" s="8">
        <v>500</v>
      </c>
    </row>
    <row r="27" spans="1:7" ht="20.399999999999999" x14ac:dyDescent="0.25">
      <c r="A27" t="s">
        <v>218</v>
      </c>
      <c r="B27" s="6">
        <v>23</v>
      </c>
      <c r="C27" s="7" t="s">
        <v>54</v>
      </c>
      <c r="D27" s="98">
        <v>1250</v>
      </c>
      <c r="E27" s="8">
        <v>850</v>
      </c>
      <c r="F27" s="8">
        <v>650</v>
      </c>
      <c r="G27" s="8">
        <v>500</v>
      </c>
    </row>
    <row r="28" spans="1:7" ht="20.399999999999999" x14ac:dyDescent="0.25">
      <c r="A28" t="s">
        <v>218</v>
      </c>
      <c r="B28" s="6">
        <v>24</v>
      </c>
      <c r="C28" s="7" t="s">
        <v>55</v>
      </c>
      <c r="D28" s="98">
        <v>1150</v>
      </c>
      <c r="E28" s="8">
        <v>800</v>
      </c>
      <c r="F28" s="8">
        <v>600</v>
      </c>
      <c r="G28" s="8">
        <v>490</v>
      </c>
    </row>
    <row r="29" spans="1:7" ht="20.399999999999999" x14ac:dyDescent="0.25">
      <c r="A29" t="s">
        <v>218</v>
      </c>
      <c r="B29" s="6">
        <v>25</v>
      </c>
      <c r="C29" s="7" t="s">
        <v>56</v>
      </c>
      <c r="D29" s="98">
        <v>1150</v>
      </c>
      <c r="E29" s="8">
        <v>800</v>
      </c>
      <c r="F29" s="8">
        <v>600</v>
      </c>
      <c r="G29" s="8">
        <v>490</v>
      </c>
    </row>
    <row r="30" spans="1:7" ht="20.399999999999999" x14ac:dyDescent="0.25">
      <c r="A30" t="s">
        <v>218</v>
      </c>
      <c r="B30" s="6">
        <v>26</v>
      </c>
      <c r="C30" s="7" t="s">
        <v>57</v>
      </c>
      <c r="D30" s="98">
        <v>1150</v>
      </c>
      <c r="E30" s="8">
        <v>800</v>
      </c>
      <c r="F30" s="8">
        <v>600</v>
      </c>
      <c r="G30" s="8">
        <v>490</v>
      </c>
    </row>
    <row r="31" spans="1:7" ht="20.399999999999999" x14ac:dyDescent="0.25">
      <c r="A31" t="s">
        <v>218</v>
      </c>
      <c r="B31" s="6">
        <v>27</v>
      </c>
      <c r="C31" s="7" t="s">
        <v>58</v>
      </c>
      <c r="D31" s="98">
        <v>1100</v>
      </c>
      <c r="E31" s="8">
        <v>750</v>
      </c>
      <c r="F31" s="8">
        <v>580</v>
      </c>
      <c r="G31" s="8">
        <v>490</v>
      </c>
    </row>
    <row r="32" spans="1:7" ht="20.399999999999999" x14ac:dyDescent="0.25">
      <c r="A32" t="s">
        <v>218</v>
      </c>
      <c r="B32" s="6">
        <v>28</v>
      </c>
      <c r="C32" s="7" t="s">
        <v>59</v>
      </c>
      <c r="D32" s="98">
        <v>1150</v>
      </c>
      <c r="E32" s="8">
        <v>750</v>
      </c>
      <c r="F32" s="8">
        <v>580</v>
      </c>
      <c r="G32" s="8">
        <v>490</v>
      </c>
    </row>
    <row r="33" spans="1:7" ht="39.6" customHeight="1" x14ac:dyDescent="0.25">
      <c r="A33" t="s">
        <v>218</v>
      </c>
      <c r="B33" s="6">
        <v>29</v>
      </c>
      <c r="C33" s="7" t="s">
        <v>60</v>
      </c>
      <c r="D33" s="98">
        <v>1600</v>
      </c>
      <c r="E33" s="8">
        <v>1250</v>
      </c>
      <c r="F33" s="8">
        <v>1100</v>
      </c>
      <c r="G33" s="8">
        <v>1000</v>
      </c>
    </row>
    <row r="34" spans="1:7" ht="42" customHeight="1" x14ac:dyDescent="0.25">
      <c r="A34" t="s">
        <v>218</v>
      </c>
      <c r="B34" s="6">
        <v>30</v>
      </c>
      <c r="C34" s="7" t="s">
        <v>61</v>
      </c>
      <c r="D34" s="98">
        <v>2100</v>
      </c>
      <c r="E34" s="8">
        <v>1700</v>
      </c>
      <c r="F34" s="8">
        <v>1650</v>
      </c>
      <c r="G34" s="8">
        <v>1550</v>
      </c>
    </row>
    <row r="35" spans="1:7" ht="23.4" customHeight="1" x14ac:dyDescent="0.25">
      <c r="A35" t="s">
        <v>218</v>
      </c>
      <c r="B35" s="6">
        <v>31</v>
      </c>
      <c r="C35" s="7" t="s">
        <v>62</v>
      </c>
      <c r="D35" s="98">
        <v>1200</v>
      </c>
      <c r="E35" s="8">
        <v>700</v>
      </c>
      <c r="F35" s="8">
        <v>650</v>
      </c>
      <c r="G35" s="8">
        <v>550</v>
      </c>
    </row>
    <row r="36" spans="1:7" ht="20.399999999999999" x14ac:dyDescent="0.25">
      <c r="A36" t="s">
        <v>218</v>
      </c>
      <c r="B36" s="6">
        <v>32</v>
      </c>
      <c r="C36" s="7" t="s">
        <v>63</v>
      </c>
      <c r="D36" s="98">
        <v>1390</v>
      </c>
      <c r="E36" s="8">
        <v>990</v>
      </c>
      <c r="F36" s="8">
        <v>750</v>
      </c>
      <c r="G36" s="8">
        <v>650</v>
      </c>
    </row>
    <row r="37" spans="1:7" ht="20.399999999999999" x14ac:dyDescent="0.25">
      <c r="A37" t="s">
        <v>218</v>
      </c>
      <c r="B37" s="6">
        <v>33</v>
      </c>
      <c r="C37" s="7" t="s">
        <v>64</v>
      </c>
      <c r="D37" s="98">
        <v>1450</v>
      </c>
      <c r="E37" s="8">
        <v>1000</v>
      </c>
      <c r="F37" s="8">
        <v>790</v>
      </c>
      <c r="G37" s="8">
        <v>650</v>
      </c>
    </row>
    <row r="38" spans="1:7" ht="20.399999999999999" x14ac:dyDescent="0.25">
      <c r="A38" t="s">
        <v>218</v>
      </c>
      <c r="B38" s="6">
        <v>34</v>
      </c>
      <c r="C38" s="7" t="s">
        <v>65</v>
      </c>
      <c r="D38" s="98">
        <v>1450</v>
      </c>
      <c r="E38" s="8">
        <v>1000</v>
      </c>
      <c r="F38" s="8">
        <v>790</v>
      </c>
      <c r="G38" s="8">
        <v>650</v>
      </c>
    </row>
    <row r="39" spans="1:7" ht="20.399999999999999" x14ac:dyDescent="0.25">
      <c r="A39" t="s">
        <v>218</v>
      </c>
      <c r="B39" s="6">
        <v>35</v>
      </c>
      <c r="C39" s="7" t="s">
        <v>66</v>
      </c>
      <c r="D39" s="98">
        <v>2990</v>
      </c>
      <c r="E39" s="8">
        <v>2250</v>
      </c>
      <c r="F39" s="8">
        <v>1990</v>
      </c>
      <c r="G39" s="8">
        <v>1750</v>
      </c>
    </row>
    <row r="40" spans="1:7" ht="20.399999999999999" x14ac:dyDescent="0.25">
      <c r="A40" t="s">
        <v>218</v>
      </c>
      <c r="B40" s="6">
        <v>36</v>
      </c>
      <c r="C40" s="7" t="s">
        <v>67</v>
      </c>
      <c r="D40" s="98">
        <v>1150</v>
      </c>
      <c r="E40" s="8">
        <v>800</v>
      </c>
      <c r="F40" s="8">
        <v>650</v>
      </c>
      <c r="G40" s="8">
        <v>500</v>
      </c>
    </row>
    <row r="41" spans="1:7" ht="20.399999999999999" x14ac:dyDescent="0.25">
      <c r="A41" t="s">
        <v>218</v>
      </c>
      <c r="B41" s="6">
        <v>37</v>
      </c>
      <c r="C41" s="7" t="s">
        <v>68</v>
      </c>
      <c r="D41" s="98">
        <v>1650</v>
      </c>
      <c r="E41" s="8">
        <v>1200</v>
      </c>
      <c r="F41" s="8">
        <v>1040</v>
      </c>
      <c r="G41" s="8">
        <v>950</v>
      </c>
    </row>
    <row r="42" spans="1:7" ht="20.399999999999999" x14ac:dyDescent="0.25">
      <c r="A42" t="s">
        <v>218</v>
      </c>
      <c r="B42" s="6">
        <v>38</v>
      </c>
      <c r="C42" s="7" t="s">
        <v>69</v>
      </c>
      <c r="D42" s="98">
        <v>1650</v>
      </c>
      <c r="E42" s="8">
        <v>1200</v>
      </c>
      <c r="F42" s="8">
        <v>1040</v>
      </c>
      <c r="G42" s="8">
        <v>950</v>
      </c>
    </row>
    <row r="43" spans="1:7" ht="20.399999999999999" x14ac:dyDescent="0.25">
      <c r="A43" t="s">
        <v>218</v>
      </c>
      <c r="B43" s="6">
        <v>39</v>
      </c>
      <c r="C43" s="7" t="s">
        <v>70</v>
      </c>
      <c r="D43" s="98">
        <v>1650</v>
      </c>
      <c r="E43" s="8">
        <v>1200</v>
      </c>
      <c r="F43" s="8">
        <v>1040</v>
      </c>
      <c r="G43" s="8">
        <v>950</v>
      </c>
    </row>
    <row r="44" spans="1:7" ht="20.399999999999999" x14ac:dyDescent="0.25">
      <c r="A44" t="s">
        <v>218</v>
      </c>
      <c r="B44" s="6">
        <v>40</v>
      </c>
      <c r="C44" s="7" t="s">
        <v>71</v>
      </c>
      <c r="D44" s="98">
        <v>1650</v>
      </c>
      <c r="E44" s="8">
        <v>1200</v>
      </c>
      <c r="F44" s="8">
        <v>1040</v>
      </c>
      <c r="G44" s="8">
        <v>950</v>
      </c>
    </row>
    <row r="45" spans="1:7" ht="20.399999999999999" x14ac:dyDescent="0.25">
      <c r="A45" t="s">
        <v>218</v>
      </c>
      <c r="B45" s="6">
        <v>41</v>
      </c>
      <c r="C45" s="7" t="s">
        <v>72</v>
      </c>
      <c r="D45" s="98">
        <v>1500</v>
      </c>
      <c r="E45" s="8">
        <v>1150</v>
      </c>
      <c r="F45" s="8">
        <v>990</v>
      </c>
      <c r="G45" s="8">
        <v>900</v>
      </c>
    </row>
    <row r="46" spans="1:7" ht="20.399999999999999" x14ac:dyDescent="0.25">
      <c r="A46" t="s">
        <v>218</v>
      </c>
      <c r="B46" s="6">
        <v>42</v>
      </c>
      <c r="C46" s="7" t="s">
        <v>73</v>
      </c>
      <c r="D46" s="98">
        <v>1650</v>
      </c>
      <c r="E46" s="8">
        <v>1200</v>
      </c>
      <c r="F46" s="8">
        <v>1040</v>
      </c>
      <c r="G46" s="8">
        <v>950</v>
      </c>
    </row>
    <row r="47" spans="1:7" ht="20.399999999999999" x14ac:dyDescent="0.25">
      <c r="A47" t="s">
        <v>218</v>
      </c>
      <c r="B47" s="6">
        <v>43</v>
      </c>
      <c r="C47" s="7" t="s">
        <v>74</v>
      </c>
      <c r="D47" s="98">
        <v>2250</v>
      </c>
      <c r="E47" s="8">
        <v>1890</v>
      </c>
      <c r="F47" s="8">
        <v>1690</v>
      </c>
      <c r="G47" s="8">
        <v>1490</v>
      </c>
    </row>
    <row r="48" spans="1:7" ht="20.399999999999999" x14ac:dyDescent="0.25">
      <c r="A48" t="s">
        <v>218</v>
      </c>
      <c r="B48" s="6">
        <v>44</v>
      </c>
      <c r="C48" s="7" t="s">
        <v>75</v>
      </c>
      <c r="D48" s="98">
        <v>2990</v>
      </c>
      <c r="E48" s="8">
        <v>2250</v>
      </c>
      <c r="F48" s="8">
        <v>1990</v>
      </c>
      <c r="G48" s="8">
        <v>1790</v>
      </c>
    </row>
    <row r="49" spans="1:7" ht="20.399999999999999" x14ac:dyDescent="0.25">
      <c r="A49" t="s">
        <v>218</v>
      </c>
      <c r="B49" s="6">
        <v>45</v>
      </c>
      <c r="C49" s="7" t="s">
        <v>76</v>
      </c>
      <c r="D49" s="98">
        <v>3900</v>
      </c>
      <c r="E49" s="8">
        <v>3500</v>
      </c>
      <c r="F49" s="8">
        <v>3200</v>
      </c>
      <c r="G49" s="8">
        <v>2900</v>
      </c>
    </row>
    <row r="50" spans="1:7" ht="20.399999999999999" x14ac:dyDescent="0.25">
      <c r="A50" t="s">
        <v>218</v>
      </c>
      <c r="B50" s="6">
        <v>46</v>
      </c>
      <c r="C50" s="7" t="s">
        <v>77</v>
      </c>
      <c r="D50" s="98">
        <v>7990</v>
      </c>
      <c r="E50" s="8">
        <v>6000</v>
      </c>
      <c r="F50" s="8">
        <v>5750</v>
      </c>
      <c r="G50" s="8">
        <v>5350</v>
      </c>
    </row>
    <row r="51" spans="1:7" ht="20.399999999999999" x14ac:dyDescent="0.25">
      <c r="A51" t="s">
        <v>218</v>
      </c>
      <c r="B51" s="6">
        <v>47</v>
      </c>
      <c r="C51" s="7" t="s">
        <v>18</v>
      </c>
      <c r="D51" s="98">
        <v>2050</v>
      </c>
      <c r="E51" s="8">
        <v>1600</v>
      </c>
      <c r="F51" s="8">
        <v>1450</v>
      </c>
      <c r="G51" s="8">
        <v>1350</v>
      </c>
    </row>
    <row r="52" spans="1:7" ht="20.399999999999999" x14ac:dyDescent="0.25">
      <c r="A52" t="s">
        <v>218</v>
      </c>
      <c r="B52" s="6">
        <v>48</v>
      </c>
      <c r="C52" s="7" t="s">
        <v>19</v>
      </c>
      <c r="D52" s="98">
        <v>2050</v>
      </c>
      <c r="E52" s="8">
        <v>1600</v>
      </c>
      <c r="F52" s="8">
        <v>1450</v>
      </c>
      <c r="G52" s="8">
        <v>1350</v>
      </c>
    </row>
    <row r="53" spans="1:7" ht="20.399999999999999" x14ac:dyDescent="0.25">
      <c r="A53" t="s">
        <v>218</v>
      </c>
      <c r="B53" s="6">
        <v>49</v>
      </c>
      <c r="C53" s="7" t="s">
        <v>78</v>
      </c>
      <c r="D53" s="98">
        <v>6500</v>
      </c>
      <c r="E53" s="8">
        <v>5800</v>
      </c>
      <c r="F53" s="8">
        <v>5200</v>
      </c>
      <c r="G53" s="8">
        <v>4900</v>
      </c>
    </row>
    <row r="54" spans="1:7" ht="20.399999999999999" x14ac:dyDescent="0.25">
      <c r="A54" t="s">
        <v>218</v>
      </c>
      <c r="B54" s="6">
        <v>50</v>
      </c>
      <c r="C54" s="7" t="s">
        <v>79</v>
      </c>
      <c r="D54" s="98">
        <v>6500</v>
      </c>
      <c r="E54" s="8">
        <v>5800</v>
      </c>
      <c r="F54" s="8">
        <v>5200</v>
      </c>
      <c r="G54" s="8">
        <v>4900</v>
      </c>
    </row>
    <row r="55" spans="1:7" ht="20.399999999999999" x14ac:dyDescent="0.25">
      <c r="A55" t="s">
        <v>218</v>
      </c>
      <c r="B55" s="6">
        <v>51</v>
      </c>
      <c r="C55" s="7" t="s">
        <v>80</v>
      </c>
      <c r="D55" s="98">
        <v>9500</v>
      </c>
      <c r="E55" s="8">
        <v>8990</v>
      </c>
      <c r="F55" s="8">
        <v>7990</v>
      </c>
      <c r="G55" s="8">
        <v>7000</v>
      </c>
    </row>
    <row r="56" spans="1:7" ht="40.799999999999997" x14ac:dyDescent="0.25">
      <c r="A56" t="s">
        <v>218</v>
      </c>
      <c r="B56" s="6">
        <v>52</v>
      </c>
      <c r="C56" s="7" t="s">
        <v>81</v>
      </c>
      <c r="D56" s="98">
        <v>6990</v>
      </c>
      <c r="E56" s="8">
        <v>6300</v>
      </c>
      <c r="F56" s="8">
        <v>5700</v>
      </c>
      <c r="G56" s="8">
        <v>5300</v>
      </c>
    </row>
    <row r="57" spans="1:7" ht="20.399999999999999" x14ac:dyDescent="0.25">
      <c r="A57" t="s">
        <v>218</v>
      </c>
      <c r="B57" s="6">
        <v>53</v>
      </c>
      <c r="C57" s="7" t="s">
        <v>82</v>
      </c>
      <c r="D57" s="98">
        <v>6990</v>
      </c>
      <c r="E57" s="8">
        <v>6300</v>
      </c>
      <c r="F57" s="8">
        <v>5700</v>
      </c>
      <c r="G57" s="8">
        <v>5300</v>
      </c>
    </row>
    <row r="58" spans="1:7" ht="20.399999999999999" x14ac:dyDescent="0.25">
      <c r="A58" t="s">
        <v>218</v>
      </c>
      <c r="B58" s="6">
        <v>54</v>
      </c>
      <c r="C58" s="7" t="s">
        <v>83</v>
      </c>
      <c r="D58" s="98">
        <v>6000</v>
      </c>
      <c r="E58" s="8">
        <v>5500</v>
      </c>
      <c r="F58" s="8">
        <v>4900</v>
      </c>
      <c r="G58" s="8">
        <v>4200</v>
      </c>
    </row>
    <row r="59" spans="1:7" ht="40.799999999999997" x14ac:dyDescent="0.25">
      <c r="A59" t="s">
        <v>218</v>
      </c>
      <c r="B59" s="6">
        <v>55</v>
      </c>
      <c r="C59" s="7" t="s">
        <v>84</v>
      </c>
      <c r="D59" s="98">
        <v>1990</v>
      </c>
      <c r="E59" s="8">
        <v>1500</v>
      </c>
      <c r="F59" s="8">
        <v>1400</v>
      </c>
      <c r="G59" s="8">
        <v>1300</v>
      </c>
    </row>
    <row r="60" spans="1:7" ht="20.399999999999999" x14ac:dyDescent="0.25">
      <c r="A60" t="s">
        <v>218</v>
      </c>
      <c r="B60" s="6">
        <v>56</v>
      </c>
      <c r="C60" s="7" t="s">
        <v>20</v>
      </c>
      <c r="D60" s="98">
        <v>4300</v>
      </c>
      <c r="E60" s="8">
        <v>3500</v>
      </c>
      <c r="F60" s="8">
        <v>3300</v>
      </c>
      <c r="G60" s="8">
        <v>3200</v>
      </c>
    </row>
    <row r="61" spans="1:7" ht="20.399999999999999" x14ac:dyDescent="0.25">
      <c r="A61" t="s">
        <v>218</v>
      </c>
      <c r="B61" s="6">
        <v>57</v>
      </c>
      <c r="C61" s="7" t="s">
        <v>21</v>
      </c>
      <c r="D61" s="98">
        <v>1990</v>
      </c>
      <c r="E61" s="8">
        <v>1500</v>
      </c>
      <c r="F61" s="8">
        <v>1400</v>
      </c>
      <c r="G61" s="8">
        <v>1300</v>
      </c>
    </row>
    <row r="62" spans="1:7" ht="20.399999999999999" x14ac:dyDescent="0.25">
      <c r="A62" t="s">
        <v>218</v>
      </c>
      <c r="B62" s="6">
        <v>58</v>
      </c>
      <c r="C62" s="7" t="s">
        <v>22</v>
      </c>
      <c r="D62" s="98">
        <v>1990</v>
      </c>
      <c r="E62" s="8">
        <v>1500</v>
      </c>
      <c r="F62" s="8">
        <v>1400</v>
      </c>
      <c r="G62" s="8">
        <v>1300</v>
      </c>
    </row>
    <row r="63" spans="1:7" ht="40.799999999999997" x14ac:dyDescent="0.25">
      <c r="A63" t="s">
        <v>218</v>
      </c>
      <c r="B63" s="6">
        <v>59</v>
      </c>
      <c r="C63" s="7" t="s">
        <v>85</v>
      </c>
      <c r="D63" s="98">
        <v>2290</v>
      </c>
      <c r="E63" s="8">
        <v>1900</v>
      </c>
      <c r="F63" s="8">
        <v>1650</v>
      </c>
      <c r="G63" s="8">
        <v>1550</v>
      </c>
    </row>
    <row r="64" spans="1:7" ht="20.399999999999999" x14ac:dyDescent="0.25">
      <c r="A64" t="s">
        <v>218</v>
      </c>
      <c r="B64" s="6">
        <v>60</v>
      </c>
      <c r="C64" s="7" t="s">
        <v>86</v>
      </c>
      <c r="D64" s="98">
        <v>10990</v>
      </c>
      <c r="E64" s="8">
        <v>9800</v>
      </c>
      <c r="F64" s="8">
        <v>9000</v>
      </c>
      <c r="G64" s="8">
        <v>8500</v>
      </c>
    </row>
    <row r="65" spans="1:7" ht="20.399999999999999" x14ac:dyDescent="0.25">
      <c r="A65" t="s">
        <v>218</v>
      </c>
      <c r="B65" s="6">
        <v>61</v>
      </c>
      <c r="C65" s="7" t="s">
        <v>87</v>
      </c>
      <c r="D65" s="98">
        <v>10990</v>
      </c>
      <c r="E65" s="8">
        <v>9800</v>
      </c>
      <c r="F65" s="8">
        <v>9000</v>
      </c>
      <c r="G65" s="8">
        <v>8500</v>
      </c>
    </row>
    <row r="66" spans="1:7" ht="20.399999999999999" x14ac:dyDescent="0.25">
      <c r="A66" t="s">
        <v>218</v>
      </c>
      <c r="B66" s="6">
        <v>62</v>
      </c>
      <c r="C66" s="7" t="s">
        <v>88</v>
      </c>
      <c r="D66" s="98">
        <v>10990</v>
      </c>
      <c r="E66" s="8">
        <v>9800</v>
      </c>
      <c r="F66" s="8">
        <v>9000</v>
      </c>
      <c r="G66" s="8">
        <v>8500</v>
      </c>
    </row>
    <row r="67" spans="1:7" ht="20.399999999999999" x14ac:dyDescent="0.25">
      <c r="A67" t="s">
        <v>218</v>
      </c>
      <c r="B67" s="6">
        <v>63</v>
      </c>
      <c r="C67" s="7" t="s">
        <v>89</v>
      </c>
      <c r="D67" s="98">
        <v>10990</v>
      </c>
      <c r="E67" s="8">
        <v>9800</v>
      </c>
      <c r="F67" s="8">
        <v>9000</v>
      </c>
      <c r="G67" s="8">
        <v>8500</v>
      </c>
    </row>
    <row r="68" spans="1:7" ht="20.399999999999999" x14ac:dyDescent="0.25">
      <c r="A68" t="s">
        <v>218</v>
      </c>
      <c r="B68" s="6">
        <v>64</v>
      </c>
      <c r="C68" s="7" t="s">
        <v>23</v>
      </c>
      <c r="D68" s="98">
        <v>11490</v>
      </c>
      <c r="E68" s="8">
        <v>9800</v>
      </c>
      <c r="F68" s="8">
        <v>9000</v>
      </c>
      <c r="G68" s="8">
        <v>8500</v>
      </c>
    </row>
    <row r="69" spans="1:7" ht="20.399999999999999" x14ac:dyDescent="0.25">
      <c r="A69" t="s">
        <v>218</v>
      </c>
      <c r="B69" s="6">
        <v>65</v>
      </c>
      <c r="C69" s="7" t="s">
        <v>90</v>
      </c>
      <c r="D69" s="98">
        <v>10990</v>
      </c>
      <c r="E69" s="8">
        <v>9800</v>
      </c>
      <c r="F69" s="8">
        <v>9000</v>
      </c>
      <c r="G69" s="8">
        <v>8500</v>
      </c>
    </row>
    <row r="70" spans="1:7" ht="20.399999999999999" x14ac:dyDescent="0.25">
      <c r="A70" t="s">
        <v>218</v>
      </c>
      <c r="B70" s="6">
        <v>66</v>
      </c>
      <c r="C70" s="7" t="s">
        <v>91</v>
      </c>
      <c r="D70" s="98">
        <v>15990</v>
      </c>
      <c r="E70" s="8">
        <v>13000</v>
      </c>
      <c r="F70" s="8">
        <v>12500</v>
      </c>
      <c r="G70" s="8">
        <v>11990</v>
      </c>
    </row>
    <row r="71" spans="1:7" ht="40.799999999999997" x14ac:dyDescent="0.25">
      <c r="A71" t="s">
        <v>218</v>
      </c>
      <c r="B71" s="6">
        <v>67</v>
      </c>
      <c r="C71" s="7" t="s">
        <v>92</v>
      </c>
      <c r="D71" s="98">
        <v>10990</v>
      </c>
      <c r="E71" s="8">
        <v>9800</v>
      </c>
      <c r="F71" s="8">
        <v>9000</v>
      </c>
      <c r="G71" s="8">
        <v>8500</v>
      </c>
    </row>
    <row r="72" spans="1:7" ht="40.799999999999997" x14ac:dyDescent="0.25">
      <c r="A72" t="s">
        <v>218</v>
      </c>
      <c r="B72" s="6">
        <v>68</v>
      </c>
      <c r="C72" s="7" t="s">
        <v>93</v>
      </c>
      <c r="D72" s="98">
        <v>11490</v>
      </c>
      <c r="E72" s="8">
        <v>10300</v>
      </c>
      <c r="F72" s="8">
        <v>9500</v>
      </c>
      <c r="G72" s="8">
        <v>8990</v>
      </c>
    </row>
    <row r="73" spans="1:7" ht="40.799999999999997" x14ac:dyDescent="0.25">
      <c r="A73" t="s">
        <v>218</v>
      </c>
      <c r="B73" s="6">
        <v>69</v>
      </c>
      <c r="C73" s="7" t="s">
        <v>94</v>
      </c>
      <c r="D73" s="98">
        <v>17200</v>
      </c>
      <c r="E73" s="8">
        <v>15500</v>
      </c>
      <c r="F73" s="8">
        <v>12990</v>
      </c>
      <c r="G73" s="8">
        <v>12000</v>
      </c>
    </row>
    <row r="74" spans="1:7" ht="20.399999999999999" x14ac:dyDescent="0.25">
      <c r="A74" t="s">
        <v>218</v>
      </c>
      <c r="B74" s="6">
        <v>70</v>
      </c>
      <c r="C74" s="7" t="s">
        <v>95</v>
      </c>
      <c r="D74" s="98">
        <v>18500</v>
      </c>
      <c r="E74" s="8">
        <v>16990</v>
      </c>
      <c r="F74" s="8">
        <v>15990</v>
      </c>
      <c r="G74" s="8">
        <v>14990</v>
      </c>
    </row>
    <row r="75" spans="1:7" ht="20.399999999999999" x14ac:dyDescent="0.25">
      <c r="A75" t="s">
        <v>218</v>
      </c>
      <c r="B75" s="6">
        <v>71</v>
      </c>
      <c r="C75" s="7" t="s">
        <v>96</v>
      </c>
      <c r="D75" s="98">
        <v>22990</v>
      </c>
      <c r="E75" s="8">
        <v>21490</v>
      </c>
      <c r="F75" s="8">
        <v>20490</v>
      </c>
      <c r="G75" s="8">
        <v>18990</v>
      </c>
    </row>
    <row r="76" spans="1:7" ht="20.399999999999999" x14ac:dyDescent="0.25">
      <c r="A76" t="s">
        <v>218</v>
      </c>
      <c r="B76" s="6">
        <v>72</v>
      </c>
      <c r="C76" s="7" t="s">
        <v>97</v>
      </c>
      <c r="D76" s="98">
        <v>3090</v>
      </c>
      <c r="E76" s="8">
        <v>2700</v>
      </c>
      <c r="F76" s="8">
        <v>2500</v>
      </c>
      <c r="G76" s="8">
        <v>2350</v>
      </c>
    </row>
    <row r="77" spans="1:7" ht="20.399999999999999" x14ac:dyDescent="0.25">
      <c r="A77" t="s">
        <v>218</v>
      </c>
      <c r="B77" s="6">
        <v>73</v>
      </c>
      <c r="C77" s="7" t="s">
        <v>98</v>
      </c>
      <c r="D77" s="98">
        <v>8490</v>
      </c>
      <c r="E77" s="8">
        <v>7490</v>
      </c>
      <c r="F77" s="8">
        <v>6990</v>
      </c>
      <c r="G77" s="8">
        <v>6490</v>
      </c>
    </row>
    <row r="78" spans="1:7" ht="20.399999999999999" x14ac:dyDescent="0.25">
      <c r="A78" t="s">
        <v>218</v>
      </c>
      <c r="B78" s="6">
        <v>74</v>
      </c>
      <c r="C78" s="7" t="s">
        <v>99</v>
      </c>
      <c r="D78" s="98">
        <v>9990</v>
      </c>
      <c r="E78" s="8">
        <v>9100</v>
      </c>
      <c r="F78" s="8">
        <v>8490</v>
      </c>
      <c r="G78" s="8">
        <v>7990</v>
      </c>
    </row>
    <row r="79" spans="1:7" ht="20.399999999999999" x14ac:dyDescent="0.25">
      <c r="A79" t="s">
        <v>218</v>
      </c>
      <c r="B79" s="6">
        <v>75</v>
      </c>
      <c r="C79" s="7" t="s">
        <v>24</v>
      </c>
      <c r="D79" s="98">
        <v>24990</v>
      </c>
      <c r="E79" s="8">
        <v>22990</v>
      </c>
      <c r="F79" s="8">
        <v>22500</v>
      </c>
      <c r="G79" s="8">
        <v>21990</v>
      </c>
    </row>
    <row r="80" spans="1:7" ht="40.799999999999997" x14ac:dyDescent="0.25">
      <c r="A80" t="s">
        <v>218</v>
      </c>
      <c r="B80" s="6">
        <v>76</v>
      </c>
      <c r="C80" s="7" t="s">
        <v>100</v>
      </c>
      <c r="D80" s="98">
        <v>1300</v>
      </c>
      <c r="E80" s="8">
        <v>990</v>
      </c>
      <c r="F80" s="8">
        <v>900</v>
      </c>
      <c r="G80" s="8">
        <v>780</v>
      </c>
    </row>
    <row r="81" spans="1:7" ht="20.399999999999999" x14ac:dyDescent="0.25">
      <c r="A81" t="s">
        <v>218</v>
      </c>
      <c r="B81" s="6">
        <v>77</v>
      </c>
      <c r="C81" s="7" t="s">
        <v>25</v>
      </c>
      <c r="D81" s="98">
        <v>1790</v>
      </c>
      <c r="E81" s="8">
        <v>1500</v>
      </c>
      <c r="F81" s="8">
        <v>1300</v>
      </c>
      <c r="G81" s="8">
        <v>1190</v>
      </c>
    </row>
    <row r="82" spans="1:7" ht="20.399999999999999" x14ac:dyDescent="0.25">
      <c r="A82" t="s">
        <v>218</v>
      </c>
      <c r="B82" s="6">
        <v>78</v>
      </c>
      <c r="C82" s="7" t="s">
        <v>101</v>
      </c>
      <c r="D82" s="98">
        <v>2600</v>
      </c>
      <c r="E82" s="8">
        <v>1850</v>
      </c>
      <c r="F82" s="8">
        <v>1650</v>
      </c>
      <c r="G82" s="8">
        <v>1490</v>
      </c>
    </row>
    <row r="83" spans="1:7" ht="20.399999999999999" x14ac:dyDescent="0.25">
      <c r="A83" t="s">
        <v>218</v>
      </c>
      <c r="B83" s="6">
        <v>79</v>
      </c>
      <c r="C83" s="7" t="s">
        <v>102</v>
      </c>
      <c r="D83" s="98">
        <v>1950</v>
      </c>
      <c r="E83" s="8">
        <v>1650</v>
      </c>
      <c r="F83" s="8">
        <v>1450</v>
      </c>
      <c r="G83" s="8">
        <v>1290</v>
      </c>
    </row>
    <row r="84" spans="1:7" ht="20.399999999999999" x14ac:dyDescent="0.25">
      <c r="A84" t="s">
        <v>218</v>
      </c>
      <c r="B84" s="6">
        <v>80</v>
      </c>
      <c r="C84" s="7" t="s">
        <v>103</v>
      </c>
      <c r="D84" s="98">
        <v>1950</v>
      </c>
      <c r="E84" s="8">
        <v>1650</v>
      </c>
      <c r="F84" s="8">
        <v>1450</v>
      </c>
      <c r="G84" s="8">
        <v>1290</v>
      </c>
    </row>
    <row r="85" spans="1:7" ht="20.399999999999999" x14ac:dyDescent="0.25">
      <c r="A85" t="s">
        <v>218</v>
      </c>
      <c r="B85" s="6">
        <v>81</v>
      </c>
      <c r="C85" s="7" t="s">
        <v>26</v>
      </c>
      <c r="D85" s="98">
        <v>12990</v>
      </c>
      <c r="E85" s="8">
        <v>11990</v>
      </c>
      <c r="F85" s="8">
        <v>10390</v>
      </c>
      <c r="G85" s="8">
        <v>9790</v>
      </c>
    </row>
    <row r="86" spans="1:7" ht="20.399999999999999" x14ac:dyDescent="0.25">
      <c r="A86" t="s">
        <v>218</v>
      </c>
      <c r="B86" s="6">
        <v>82</v>
      </c>
      <c r="C86" s="7" t="s">
        <v>104</v>
      </c>
      <c r="D86" s="98">
        <v>11990</v>
      </c>
      <c r="E86" s="8">
        <v>10990</v>
      </c>
      <c r="F86" s="8">
        <v>9390</v>
      </c>
      <c r="G86" s="8">
        <v>8790</v>
      </c>
    </row>
    <row r="87" spans="1:7" ht="20.399999999999999" x14ac:dyDescent="0.25">
      <c r="A87" t="s">
        <v>218</v>
      </c>
      <c r="B87" s="6">
        <v>83</v>
      </c>
      <c r="C87" s="7" t="s">
        <v>105</v>
      </c>
      <c r="D87" s="98">
        <v>11500</v>
      </c>
      <c r="E87" s="8">
        <v>10990</v>
      </c>
      <c r="F87" s="8">
        <v>9990</v>
      </c>
      <c r="G87" s="8">
        <v>8990</v>
      </c>
    </row>
    <row r="88" spans="1:7" ht="40.799999999999997" x14ac:dyDescent="0.25">
      <c r="A88" t="s">
        <v>218</v>
      </c>
      <c r="B88" s="6">
        <v>84</v>
      </c>
      <c r="C88" s="7" t="s">
        <v>106</v>
      </c>
      <c r="D88" s="98">
        <v>19990</v>
      </c>
      <c r="E88" s="8">
        <v>15490</v>
      </c>
      <c r="F88" s="8">
        <v>13700</v>
      </c>
      <c r="G88" s="8">
        <v>12990</v>
      </c>
    </row>
    <row r="89" spans="1:7" ht="20.399999999999999" x14ac:dyDescent="0.25">
      <c r="A89" t="s">
        <v>218</v>
      </c>
      <c r="B89" s="6">
        <v>85</v>
      </c>
      <c r="C89" s="7" t="s">
        <v>27</v>
      </c>
      <c r="D89" s="98">
        <v>17500</v>
      </c>
      <c r="E89" s="8">
        <v>16500</v>
      </c>
      <c r="F89" s="8">
        <v>15500</v>
      </c>
      <c r="G89" s="8">
        <v>14990</v>
      </c>
    </row>
    <row r="90" spans="1:7" ht="20.399999999999999" x14ac:dyDescent="0.25">
      <c r="A90" t="s">
        <v>218</v>
      </c>
      <c r="B90" s="6">
        <v>86</v>
      </c>
      <c r="C90" s="7" t="s">
        <v>107</v>
      </c>
      <c r="D90" s="98">
        <v>1750</v>
      </c>
      <c r="E90" s="8">
        <v>1500</v>
      </c>
      <c r="F90" s="8">
        <v>1390</v>
      </c>
      <c r="G90" s="8">
        <v>1290</v>
      </c>
    </row>
    <row r="91" spans="1:7" ht="20.399999999999999" x14ac:dyDescent="0.25">
      <c r="A91" t="s">
        <v>218</v>
      </c>
      <c r="B91" s="6">
        <v>87</v>
      </c>
      <c r="C91" s="7" t="s">
        <v>109</v>
      </c>
      <c r="D91" s="98">
        <v>50</v>
      </c>
      <c r="E91" s="8">
        <v>50</v>
      </c>
      <c r="F91" s="8">
        <v>50</v>
      </c>
      <c r="G91" s="8">
        <v>45</v>
      </c>
    </row>
    <row r="92" spans="1:7" ht="20.399999999999999" x14ac:dyDescent="0.25">
      <c r="A92" t="s">
        <v>218</v>
      </c>
      <c r="B92" s="6">
        <v>88</v>
      </c>
      <c r="C92" s="7" t="s">
        <v>108</v>
      </c>
      <c r="D92" s="98">
        <v>50</v>
      </c>
      <c r="E92" s="8">
        <v>50</v>
      </c>
      <c r="F92" s="8">
        <v>50</v>
      </c>
      <c r="G92" s="8">
        <v>45</v>
      </c>
    </row>
    <row r="93" spans="1:7" ht="20.399999999999999" x14ac:dyDescent="0.25">
      <c r="A93" t="s">
        <v>218</v>
      </c>
      <c r="B93" s="6">
        <v>89</v>
      </c>
      <c r="C93" s="7" t="s">
        <v>28</v>
      </c>
      <c r="D93" s="98">
        <v>40</v>
      </c>
      <c r="E93" s="8">
        <v>40</v>
      </c>
      <c r="F93" s="8">
        <v>40</v>
      </c>
      <c r="G93" s="8">
        <v>40</v>
      </c>
    </row>
    <row r="94" spans="1:7" ht="20.399999999999999" x14ac:dyDescent="0.25">
      <c r="A94" t="s">
        <v>218</v>
      </c>
      <c r="B94" s="6">
        <v>90</v>
      </c>
      <c r="C94" s="7" t="s">
        <v>29</v>
      </c>
      <c r="D94" s="98">
        <v>70</v>
      </c>
      <c r="E94" s="8">
        <v>70</v>
      </c>
      <c r="F94" s="8">
        <v>70</v>
      </c>
      <c r="G94" s="8">
        <v>70</v>
      </c>
    </row>
    <row r="95" spans="1:7" ht="20.399999999999999" x14ac:dyDescent="0.25">
      <c r="A95" t="s">
        <v>218</v>
      </c>
      <c r="B95" s="6">
        <v>91</v>
      </c>
      <c r="C95" s="7" t="s">
        <v>30</v>
      </c>
      <c r="D95" s="98">
        <v>45</v>
      </c>
      <c r="E95" s="8">
        <v>45</v>
      </c>
      <c r="F95" s="8">
        <v>45</v>
      </c>
      <c r="G95" s="8">
        <v>45</v>
      </c>
    </row>
    <row r="96" spans="1:7" ht="20.399999999999999" x14ac:dyDescent="0.25">
      <c r="A96" t="s">
        <v>218</v>
      </c>
      <c r="B96" s="6">
        <v>92</v>
      </c>
      <c r="C96" s="7" t="s">
        <v>31</v>
      </c>
      <c r="D96" s="98">
        <v>70</v>
      </c>
      <c r="E96" s="8">
        <v>70</v>
      </c>
      <c r="F96" s="8">
        <v>70</v>
      </c>
      <c r="G96" s="8">
        <v>70</v>
      </c>
    </row>
    <row r="97" spans="1:7" ht="40.799999999999997" x14ac:dyDescent="0.25">
      <c r="A97" t="s">
        <v>218</v>
      </c>
      <c r="B97" s="6">
        <v>93</v>
      </c>
      <c r="C97" s="7" t="s">
        <v>32</v>
      </c>
      <c r="D97" s="98">
        <v>4000</v>
      </c>
      <c r="E97" s="8">
        <v>3500</v>
      </c>
      <c r="F97" s="8">
        <v>3200</v>
      </c>
      <c r="G97" s="8">
        <v>2990</v>
      </c>
    </row>
    <row r="98" spans="1:7" ht="40.799999999999997" x14ac:dyDescent="0.25">
      <c r="A98" t="s">
        <v>218</v>
      </c>
      <c r="B98" s="6">
        <v>94</v>
      </c>
      <c r="C98" s="7" t="s">
        <v>110</v>
      </c>
      <c r="D98" s="98">
        <v>4000</v>
      </c>
      <c r="E98" s="8">
        <v>3500</v>
      </c>
      <c r="F98" s="8">
        <v>3200</v>
      </c>
      <c r="G98" s="8">
        <v>2990</v>
      </c>
    </row>
    <row r="99" spans="1:7" ht="41.4" customHeight="1" x14ac:dyDescent="0.25">
      <c r="A99" t="s">
        <v>218</v>
      </c>
      <c r="B99" s="6">
        <v>95</v>
      </c>
      <c r="C99" s="7" t="s">
        <v>33</v>
      </c>
      <c r="D99" s="98">
        <v>20000</v>
      </c>
      <c r="E99" s="8">
        <v>18000</v>
      </c>
      <c r="F99" s="8">
        <v>16990</v>
      </c>
      <c r="G99" s="8">
        <v>15990</v>
      </c>
    </row>
    <row r="100" spans="1:7" ht="41.4" customHeight="1" x14ac:dyDescent="0.25">
      <c r="A100" t="s">
        <v>218</v>
      </c>
      <c r="B100" s="6">
        <v>96</v>
      </c>
      <c r="C100" s="7" t="s">
        <v>111</v>
      </c>
      <c r="D100" s="98">
        <v>20000</v>
      </c>
      <c r="E100" s="8">
        <v>18000</v>
      </c>
      <c r="F100" s="8">
        <v>16990</v>
      </c>
      <c r="G100" s="8">
        <v>15990</v>
      </c>
    </row>
    <row r="101" spans="1:7" ht="22.2" customHeight="1" x14ac:dyDescent="0.25">
      <c r="A101" t="s">
        <v>218</v>
      </c>
      <c r="B101" s="6">
        <v>97</v>
      </c>
      <c r="C101" s="11" t="s">
        <v>34</v>
      </c>
      <c r="D101" s="100">
        <v>4000</v>
      </c>
      <c r="E101" s="8">
        <v>3000</v>
      </c>
      <c r="F101" s="8">
        <v>2700</v>
      </c>
      <c r="G101" s="8">
        <v>2400</v>
      </c>
    </row>
    <row r="102" spans="1:7" ht="20.399999999999999" x14ac:dyDescent="0.25">
      <c r="A102" t="s">
        <v>218</v>
      </c>
      <c r="B102" s="6">
        <v>98</v>
      </c>
      <c r="C102" s="11" t="s">
        <v>35</v>
      </c>
      <c r="D102" s="100">
        <v>4000</v>
      </c>
      <c r="E102" s="8">
        <v>3000</v>
      </c>
      <c r="F102" s="8">
        <v>2700</v>
      </c>
      <c r="G102" s="8">
        <v>2400</v>
      </c>
    </row>
    <row r="103" spans="1:7" ht="21.6" customHeight="1" x14ac:dyDescent="0.25">
      <c r="A103" t="s">
        <v>218</v>
      </c>
      <c r="B103" s="6">
        <v>99</v>
      </c>
      <c r="C103" s="11" t="s">
        <v>36</v>
      </c>
      <c r="D103" s="100">
        <v>4000</v>
      </c>
      <c r="E103" s="8">
        <v>3000</v>
      </c>
      <c r="F103" s="8">
        <v>2700</v>
      </c>
      <c r="G103" s="8">
        <v>2400</v>
      </c>
    </row>
    <row r="104" spans="1:7" ht="19.8" customHeight="1" x14ac:dyDescent="0.25">
      <c r="A104" t="s">
        <v>218</v>
      </c>
      <c r="B104" s="6">
        <v>100</v>
      </c>
      <c r="C104" s="11" t="s">
        <v>37</v>
      </c>
      <c r="D104" s="100">
        <v>4000</v>
      </c>
      <c r="E104" s="8">
        <v>3000</v>
      </c>
      <c r="F104" s="8">
        <v>2700</v>
      </c>
      <c r="G104" s="8">
        <v>2400</v>
      </c>
    </row>
    <row r="105" spans="1:7" ht="20.399999999999999" x14ac:dyDescent="0.25">
      <c r="A105" t="s">
        <v>218</v>
      </c>
      <c r="B105" s="6">
        <v>101</v>
      </c>
      <c r="C105" s="11" t="s">
        <v>38</v>
      </c>
      <c r="D105" s="100">
        <v>4000</v>
      </c>
      <c r="E105" s="8">
        <v>3000</v>
      </c>
      <c r="F105" s="8">
        <v>2700</v>
      </c>
      <c r="G105" s="8">
        <v>2400</v>
      </c>
    </row>
    <row r="106" spans="1:7" ht="18" customHeight="1" x14ac:dyDescent="0.25">
      <c r="A106" t="s">
        <v>218</v>
      </c>
      <c r="B106" s="6">
        <v>102</v>
      </c>
      <c r="C106" s="11" t="s">
        <v>39</v>
      </c>
      <c r="D106" s="100">
        <v>4000</v>
      </c>
      <c r="E106" s="8">
        <v>3000</v>
      </c>
      <c r="F106" s="8">
        <v>2700</v>
      </c>
      <c r="G106" s="8">
        <v>2400</v>
      </c>
    </row>
    <row r="107" spans="1:7" ht="18" customHeight="1" x14ac:dyDescent="0.25">
      <c r="A107" t="s">
        <v>218</v>
      </c>
      <c r="B107" s="6">
        <v>103</v>
      </c>
      <c r="C107" s="11" t="s">
        <v>40</v>
      </c>
      <c r="D107" s="100">
        <v>4000</v>
      </c>
      <c r="E107" s="8">
        <v>3000</v>
      </c>
      <c r="F107" s="8">
        <v>2700</v>
      </c>
      <c r="G107" s="8">
        <v>2400</v>
      </c>
    </row>
    <row r="108" spans="1:7" ht="20.399999999999999" customHeight="1" x14ac:dyDescent="0.25">
      <c r="A108" t="s">
        <v>218</v>
      </c>
      <c r="B108" s="6">
        <v>104</v>
      </c>
      <c r="C108" s="11" t="s">
        <v>41</v>
      </c>
      <c r="D108" s="100">
        <v>4800</v>
      </c>
      <c r="E108" s="8">
        <v>4200</v>
      </c>
      <c r="F108" s="8">
        <v>3500</v>
      </c>
      <c r="G108" s="8">
        <v>3000</v>
      </c>
    </row>
    <row r="109" spans="1:7" ht="20.399999999999999" x14ac:dyDescent="0.25">
      <c r="A109" t="s">
        <v>218</v>
      </c>
      <c r="B109" s="6">
        <v>105</v>
      </c>
      <c r="C109" s="11" t="s">
        <v>42</v>
      </c>
      <c r="D109" s="100">
        <v>4800</v>
      </c>
      <c r="E109" s="8">
        <v>4200</v>
      </c>
      <c r="F109" s="8">
        <v>3500</v>
      </c>
      <c r="G109" s="8">
        <v>3000</v>
      </c>
    </row>
    <row r="110" spans="1:7" ht="20.399999999999999" x14ac:dyDescent="0.25">
      <c r="A110" t="s">
        <v>218</v>
      </c>
      <c r="B110" s="6">
        <v>106</v>
      </c>
      <c r="C110" s="11" t="s">
        <v>44</v>
      </c>
      <c r="D110" s="100">
        <v>4800</v>
      </c>
      <c r="E110" s="8">
        <v>4200</v>
      </c>
      <c r="F110" s="8">
        <v>3500</v>
      </c>
      <c r="G110" s="8">
        <v>3000</v>
      </c>
    </row>
    <row r="111" spans="1:7" ht="20.399999999999999" x14ac:dyDescent="0.25">
      <c r="A111" t="s">
        <v>218</v>
      </c>
      <c r="B111" s="6">
        <v>107</v>
      </c>
      <c r="C111" s="11" t="s">
        <v>43</v>
      </c>
      <c r="D111" s="100">
        <v>4800</v>
      </c>
      <c r="E111" s="8">
        <v>4200</v>
      </c>
      <c r="F111" s="8">
        <v>3500</v>
      </c>
      <c r="G111" s="8">
        <v>3000</v>
      </c>
    </row>
    <row r="112" spans="1:7" ht="36" x14ac:dyDescent="0.25">
      <c r="A112" t="s">
        <v>218</v>
      </c>
      <c r="B112" s="6">
        <v>108</v>
      </c>
      <c r="C112" s="11" t="s">
        <v>112</v>
      </c>
      <c r="D112" s="100">
        <v>24000</v>
      </c>
      <c r="E112" s="8">
        <v>22000</v>
      </c>
      <c r="F112" s="8">
        <v>19000</v>
      </c>
      <c r="G112" s="8">
        <v>18000</v>
      </c>
    </row>
    <row r="113" spans="1:7" ht="20.399999999999999" x14ac:dyDescent="0.25">
      <c r="A113" t="s">
        <v>218</v>
      </c>
      <c r="B113" s="6">
        <v>109</v>
      </c>
      <c r="C113" s="7" t="s">
        <v>113</v>
      </c>
      <c r="D113" s="98">
        <v>1750</v>
      </c>
      <c r="E113" s="8">
        <v>1300</v>
      </c>
      <c r="F113" s="8">
        <v>1200</v>
      </c>
      <c r="G113" s="8">
        <v>1150</v>
      </c>
    </row>
    <row r="114" spans="1:7" ht="20.399999999999999" x14ac:dyDescent="0.25">
      <c r="A114" t="s">
        <v>218</v>
      </c>
      <c r="B114" s="6">
        <v>110</v>
      </c>
      <c r="C114" s="7" t="s">
        <v>114</v>
      </c>
      <c r="D114" s="98">
        <v>2000</v>
      </c>
      <c r="E114" s="8">
        <v>1600</v>
      </c>
      <c r="F114" s="8">
        <v>1500</v>
      </c>
      <c r="G114" s="8">
        <v>1400</v>
      </c>
    </row>
    <row r="115" spans="1:7" ht="20.399999999999999" x14ac:dyDescent="0.25">
      <c r="A115" t="s">
        <v>218</v>
      </c>
      <c r="B115" s="6">
        <v>111</v>
      </c>
      <c r="C115" s="7" t="s">
        <v>115</v>
      </c>
      <c r="D115" s="98">
        <v>2350</v>
      </c>
      <c r="E115" s="8">
        <v>1950</v>
      </c>
      <c r="F115" s="8">
        <v>1750</v>
      </c>
      <c r="G115" s="8">
        <v>1650</v>
      </c>
    </row>
    <row r="116" spans="1:7" ht="20.399999999999999" x14ac:dyDescent="0.25">
      <c r="A116" t="s">
        <v>218</v>
      </c>
      <c r="B116" s="6">
        <v>112</v>
      </c>
      <c r="C116" s="7" t="s">
        <v>116</v>
      </c>
      <c r="D116" s="98">
        <v>140</v>
      </c>
      <c r="E116" s="8">
        <v>120</v>
      </c>
      <c r="F116" s="8">
        <v>100</v>
      </c>
      <c r="G116" s="8">
        <v>90</v>
      </c>
    </row>
    <row r="117" spans="1:7" ht="20.399999999999999" x14ac:dyDescent="0.25">
      <c r="A117" t="s">
        <v>218</v>
      </c>
      <c r="B117" s="6">
        <v>113</v>
      </c>
      <c r="C117" s="7" t="s">
        <v>117</v>
      </c>
      <c r="D117" s="98">
        <v>500</v>
      </c>
      <c r="E117" s="8">
        <v>500</v>
      </c>
      <c r="F117" s="8">
        <v>450</v>
      </c>
      <c r="G117" s="8">
        <v>440</v>
      </c>
    </row>
    <row r="118" spans="1:7" ht="20.399999999999999" x14ac:dyDescent="0.25">
      <c r="A118" t="s">
        <v>218</v>
      </c>
      <c r="B118" s="6">
        <v>114</v>
      </c>
      <c r="C118" s="7" t="s">
        <v>118</v>
      </c>
      <c r="D118" s="98">
        <v>3690</v>
      </c>
      <c r="E118" s="8">
        <v>3690</v>
      </c>
      <c r="F118" s="8">
        <v>3490</v>
      </c>
      <c r="G118" s="8">
        <v>3450</v>
      </c>
    </row>
    <row r="119" spans="1:7" ht="40.799999999999997" x14ac:dyDescent="0.25">
      <c r="A119" t="s">
        <v>218</v>
      </c>
      <c r="B119" s="6">
        <v>115</v>
      </c>
      <c r="C119" s="7" t="s">
        <v>119</v>
      </c>
      <c r="D119" s="98">
        <v>20990</v>
      </c>
      <c r="E119" s="8">
        <v>18990</v>
      </c>
      <c r="F119" s="8">
        <v>18450</v>
      </c>
      <c r="G119" s="8">
        <v>17990</v>
      </c>
    </row>
    <row r="120" spans="1:7" ht="40.799999999999997" x14ac:dyDescent="0.25">
      <c r="A120" t="s">
        <v>218</v>
      </c>
      <c r="B120" s="6">
        <v>116</v>
      </c>
      <c r="C120" s="7" t="s">
        <v>120</v>
      </c>
      <c r="D120" s="98">
        <v>22990</v>
      </c>
      <c r="E120" s="8">
        <v>20990</v>
      </c>
      <c r="F120" s="8">
        <v>19990</v>
      </c>
      <c r="G120" s="8">
        <v>18990</v>
      </c>
    </row>
    <row r="121" spans="1:7" ht="20.399999999999999" x14ac:dyDescent="0.25">
      <c r="A121" t="s">
        <v>218</v>
      </c>
      <c r="B121" s="6">
        <v>117</v>
      </c>
      <c r="C121" s="7" t="s">
        <v>121</v>
      </c>
      <c r="D121" s="98">
        <v>28990</v>
      </c>
      <c r="E121" s="8">
        <v>26500</v>
      </c>
      <c r="F121" s="8">
        <v>25500</v>
      </c>
      <c r="G121" s="8">
        <v>24500</v>
      </c>
    </row>
    <row r="122" spans="1:7" ht="20.399999999999999" x14ac:dyDescent="0.25">
      <c r="A122" t="s">
        <v>218</v>
      </c>
      <c r="B122" s="6">
        <v>118</v>
      </c>
      <c r="C122" s="12" t="s">
        <v>122</v>
      </c>
      <c r="D122" s="98">
        <v>2990</v>
      </c>
      <c r="E122" s="8">
        <v>2490</v>
      </c>
      <c r="F122" s="8">
        <v>1950</v>
      </c>
      <c r="G122" s="8">
        <v>1850</v>
      </c>
    </row>
    <row r="123" spans="1:7" ht="22.8" customHeight="1" x14ac:dyDescent="0.25">
      <c r="A123" t="s">
        <v>218</v>
      </c>
      <c r="B123" s="6">
        <v>119</v>
      </c>
      <c r="C123" s="13" t="s">
        <v>123</v>
      </c>
      <c r="D123" s="98">
        <v>2990</v>
      </c>
      <c r="E123" s="8">
        <v>2490</v>
      </c>
      <c r="F123" s="8">
        <v>1950</v>
      </c>
      <c r="G123" s="8">
        <v>1850</v>
      </c>
    </row>
    <row r="124" spans="1:7" ht="20.399999999999999" x14ac:dyDescent="0.25">
      <c r="A124" t="s">
        <v>218</v>
      </c>
      <c r="B124" s="6">
        <v>120</v>
      </c>
      <c r="C124" s="12" t="s">
        <v>124</v>
      </c>
      <c r="D124" s="98">
        <v>2250</v>
      </c>
      <c r="E124" s="8">
        <v>1850</v>
      </c>
      <c r="F124" s="8">
        <v>1650</v>
      </c>
      <c r="G124" s="8">
        <v>1490</v>
      </c>
    </row>
    <row r="125" spans="1:7" ht="20.399999999999999" x14ac:dyDescent="0.25">
      <c r="A125" t="s">
        <v>218</v>
      </c>
      <c r="B125" s="6">
        <v>121</v>
      </c>
      <c r="C125" s="13" t="s">
        <v>125</v>
      </c>
      <c r="D125" s="98">
        <v>2250</v>
      </c>
      <c r="E125" s="8">
        <v>1850</v>
      </c>
      <c r="F125" s="8">
        <v>1650</v>
      </c>
      <c r="G125" s="8">
        <v>1490</v>
      </c>
    </row>
    <row r="126" spans="1:7" ht="20.399999999999999" x14ac:dyDescent="0.25">
      <c r="A126" t="s">
        <v>218</v>
      </c>
      <c r="B126" s="6">
        <v>122</v>
      </c>
      <c r="C126" s="13" t="s">
        <v>126</v>
      </c>
      <c r="D126" s="98">
        <v>2250</v>
      </c>
      <c r="E126" s="8">
        <v>1850</v>
      </c>
      <c r="F126" s="8">
        <v>1650</v>
      </c>
      <c r="G126" s="8">
        <v>1490</v>
      </c>
    </row>
    <row r="127" spans="1:7" ht="20.399999999999999" x14ac:dyDescent="0.25">
      <c r="A127" t="s">
        <v>218</v>
      </c>
      <c r="B127" s="6">
        <v>123</v>
      </c>
      <c r="C127" s="13" t="s">
        <v>127</v>
      </c>
      <c r="D127" s="98">
        <v>2050</v>
      </c>
      <c r="E127" s="8">
        <v>1690</v>
      </c>
      <c r="F127" s="8">
        <v>1500</v>
      </c>
      <c r="G127" s="8">
        <v>1400</v>
      </c>
    </row>
    <row r="128" spans="1:7" ht="20.399999999999999" x14ac:dyDescent="0.25">
      <c r="A128" t="s">
        <v>218</v>
      </c>
      <c r="B128" s="6">
        <v>124</v>
      </c>
      <c r="C128" s="13" t="s">
        <v>128</v>
      </c>
      <c r="D128" s="98">
        <v>2050</v>
      </c>
      <c r="E128" s="8">
        <v>1690</v>
      </c>
      <c r="F128" s="8">
        <v>1500</v>
      </c>
      <c r="G128" s="8">
        <v>1400</v>
      </c>
    </row>
    <row r="129" spans="1:7" ht="20.399999999999999" x14ac:dyDescent="0.25">
      <c r="A129" t="s">
        <v>218</v>
      </c>
      <c r="B129" s="6">
        <v>125</v>
      </c>
      <c r="C129" s="12" t="s">
        <v>129</v>
      </c>
      <c r="D129" s="98">
        <v>2190</v>
      </c>
      <c r="E129" s="8">
        <v>1790</v>
      </c>
      <c r="F129" s="8">
        <v>1600</v>
      </c>
      <c r="G129" s="8">
        <v>1450</v>
      </c>
    </row>
    <row r="130" spans="1:7" ht="20.399999999999999" x14ac:dyDescent="0.25">
      <c r="A130" t="s">
        <v>218</v>
      </c>
      <c r="B130" s="6">
        <v>126</v>
      </c>
      <c r="C130" s="13" t="s">
        <v>130</v>
      </c>
      <c r="D130" s="98">
        <v>2250</v>
      </c>
      <c r="E130" s="8">
        <v>1850</v>
      </c>
      <c r="F130" s="8">
        <v>1650</v>
      </c>
      <c r="G130" s="8">
        <v>1490</v>
      </c>
    </row>
    <row r="131" spans="1:7" ht="20.399999999999999" x14ac:dyDescent="0.25">
      <c r="A131" t="s">
        <v>218</v>
      </c>
      <c r="B131" s="6">
        <v>127</v>
      </c>
      <c r="C131" s="12" t="s">
        <v>131</v>
      </c>
      <c r="D131" s="98">
        <v>2050</v>
      </c>
      <c r="E131" s="8">
        <v>1690</v>
      </c>
      <c r="F131" s="8">
        <v>1500</v>
      </c>
      <c r="G131" s="8">
        <v>1400</v>
      </c>
    </row>
    <row r="132" spans="1:7" ht="20.399999999999999" x14ac:dyDescent="0.25">
      <c r="A132" t="s">
        <v>218</v>
      </c>
      <c r="B132" s="6">
        <v>128</v>
      </c>
      <c r="C132" s="13" t="s">
        <v>132</v>
      </c>
      <c r="D132" s="98">
        <v>2250</v>
      </c>
      <c r="E132" s="8">
        <v>1850</v>
      </c>
      <c r="F132" s="8">
        <v>1650</v>
      </c>
      <c r="G132" s="8">
        <v>1490</v>
      </c>
    </row>
    <row r="133" spans="1:7" ht="20.399999999999999" x14ac:dyDescent="0.25">
      <c r="A133" t="s">
        <v>218</v>
      </c>
      <c r="B133" s="6">
        <v>129</v>
      </c>
      <c r="C133" s="13" t="s">
        <v>133</v>
      </c>
      <c r="D133" s="98">
        <v>2250</v>
      </c>
      <c r="E133" s="8">
        <v>1850</v>
      </c>
      <c r="F133" s="8">
        <v>1650</v>
      </c>
      <c r="G133" s="8">
        <v>1490</v>
      </c>
    </row>
    <row r="134" spans="1:7" ht="20.399999999999999" x14ac:dyDescent="0.25">
      <c r="A134" t="s">
        <v>218</v>
      </c>
      <c r="B134" s="6">
        <v>130</v>
      </c>
      <c r="C134" s="12" t="s">
        <v>134</v>
      </c>
      <c r="D134" s="98">
        <v>1990</v>
      </c>
      <c r="E134" s="8">
        <v>1590</v>
      </c>
      <c r="F134" s="8">
        <v>1450</v>
      </c>
      <c r="G134" s="8">
        <v>1350</v>
      </c>
    </row>
    <row r="135" spans="1:7" ht="20.399999999999999" x14ac:dyDescent="0.25">
      <c r="A135" t="s">
        <v>218</v>
      </c>
      <c r="B135" s="6">
        <v>131</v>
      </c>
      <c r="C135" s="13" t="s">
        <v>135</v>
      </c>
      <c r="D135" s="98">
        <v>1990</v>
      </c>
      <c r="E135" s="8">
        <v>1590</v>
      </c>
      <c r="F135" s="8">
        <v>1450</v>
      </c>
      <c r="G135" s="8">
        <v>1350</v>
      </c>
    </row>
    <row r="136" spans="1:7" ht="20.399999999999999" x14ac:dyDescent="0.25">
      <c r="A136" t="s">
        <v>218</v>
      </c>
      <c r="B136" s="6">
        <v>132</v>
      </c>
      <c r="C136" s="12" t="s">
        <v>136</v>
      </c>
      <c r="D136" s="98">
        <v>1990</v>
      </c>
      <c r="E136" s="8">
        <v>1590</v>
      </c>
      <c r="F136" s="8">
        <v>1450</v>
      </c>
      <c r="G136" s="8">
        <v>1300</v>
      </c>
    </row>
    <row r="137" spans="1:7" ht="20.399999999999999" x14ac:dyDescent="0.25">
      <c r="A137" t="s">
        <v>218</v>
      </c>
      <c r="B137" s="6">
        <v>133</v>
      </c>
      <c r="C137" s="13" t="s">
        <v>137</v>
      </c>
      <c r="D137" s="98">
        <v>1990</v>
      </c>
      <c r="E137" s="8">
        <v>1590</v>
      </c>
      <c r="F137" s="8">
        <v>1450</v>
      </c>
      <c r="G137" s="8">
        <v>1300</v>
      </c>
    </row>
    <row r="138" spans="1:7" ht="20.399999999999999" x14ac:dyDescent="0.25">
      <c r="A138" t="s">
        <v>218</v>
      </c>
      <c r="B138" s="6">
        <v>134</v>
      </c>
      <c r="C138" s="13" t="s">
        <v>138</v>
      </c>
      <c r="D138" s="98">
        <v>5500</v>
      </c>
      <c r="E138" s="98"/>
      <c r="F138" s="98"/>
      <c r="G138" s="17"/>
    </row>
    <row r="139" spans="1:7" ht="20.399999999999999" x14ac:dyDescent="0.25">
      <c r="A139" t="s">
        <v>218</v>
      </c>
      <c r="B139" s="6">
        <v>135</v>
      </c>
      <c r="C139" s="12" t="s">
        <v>139</v>
      </c>
      <c r="D139" s="98">
        <v>1350</v>
      </c>
      <c r="E139" s="8">
        <v>1150</v>
      </c>
      <c r="F139" s="8">
        <v>990</v>
      </c>
      <c r="G139" s="8">
        <v>900</v>
      </c>
    </row>
    <row r="140" spans="1:7" ht="20.399999999999999" x14ac:dyDescent="0.25">
      <c r="A140" t="s">
        <v>218</v>
      </c>
      <c r="B140" s="6">
        <v>136</v>
      </c>
      <c r="C140" s="13" t="s">
        <v>140</v>
      </c>
      <c r="D140" s="98">
        <v>2250</v>
      </c>
      <c r="E140" s="8">
        <v>1790</v>
      </c>
      <c r="F140" s="8">
        <v>1590</v>
      </c>
      <c r="G140" s="8">
        <v>1350</v>
      </c>
    </row>
    <row r="141" spans="1:7" ht="40.799999999999997" x14ac:dyDescent="0.25">
      <c r="A141" t="s">
        <v>218</v>
      </c>
      <c r="B141" s="6">
        <v>137</v>
      </c>
      <c r="C141" s="12" t="s">
        <v>141</v>
      </c>
      <c r="D141" s="98">
        <v>2250</v>
      </c>
      <c r="E141" s="8">
        <v>1790</v>
      </c>
      <c r="F141" s="8">
        <v>1590</v>
      </c>
      <c r="G141" s="8">
        <v>1350</v>
      </c>
    </row>
    <row r="142" spans="1:7" ht="40.799999999999997" x14ac:dyDescent="0.25">
      <c r="A142" t="s">
        <v>218</v>
      </c>
      <c r="B142" s="6">
        <v>138</v>
      </c>
      <c r="C142" s="13" t="s">
        <v>142</v>
      </c>
      <c r="D142" s="98">
        <v>1850</v>
      </c>
      <c r="E142" s="8">
        <v>1400</v>
      </c>
      <c r="F142" s="8">
        <v>1150</v>
      </c>
      <c r="G142" s="8">
        <v>1100</v>
      </c>
    </row>
    <row r="143" spans="1:7" ht="40.799999999999997" x14ac:dyDescent="0.25">
      <c r="A143" t="s">
        <v>218</v>
      </c>
      <c r="B143" s="6">
        <v>139</v>
      </c>
      <c r="C143" s="13" t="s">
        <v>143</v>
      </c>
      <c r="D143" s="98">
        <v>1350</v>
      </c>
      <c r="E143" s="8">
        <v>1150</v>
      </c>
      <c r="F143" s="8">
        <v>990</v>
      </c>
      <c r="G143" s="8">
        <v>900</v>
      </c>
    </row>
    <row r="144" spans="1:7" ht="20.399999999999999" x14ac:dyDescent="0.25">
      <c r="A144" t="s">
        <v>218</v>
      </c>
      <c r="B144" s="6">
        <v>140</v>
      </c>
      <c r="C144" s="12" t="s">
        <v>144</v>
      </c>
      <c r="D144" s="98">
        <v>6150</v>
      </c>
      <c r="E144" s="98"/>
      <c r="F144" s="98"/>
      <c r="G144" s="17"/>
    </row>
    <row r="145" spans="1:7" ht="20.399999999999999" x14ac:dyDescent="0.25">
      <c r="A145" t="s">
        <v>218</v>
      </c>
      <c r="B145" s="6">
        <v>141</v>
      </c>
      <c r="C145" s="13" t="s">
        <v>145</v>
      </c>
      <c r="D145" s="98">
        <v>22500</v>
      </c>
      <c r="E145" s="98"/>
      <c r="F145" s="98"/>
      <c r="G145" s="17"/>
    </row>
    <row r="146" spans="1:7" ht="20.399999999999999" x14ac:dyDescent="0.25">
      <c r="A146" t="s">
        <v>218</v>
      </c>
      <c r="B146" s="6">
        <v>142</v>
      </c>
      <c r="C146" s="12" t="s">
        <v>146</v>
      </c>
      <c r="D146" s="98">
        <v>6500</v>
      </c>
      <c r="E146" s="98"/>
      <c r="F146" s="98"/>
      <c r="G146" s="17"/>
    </row>
    <row r="147" spans="1:7" ht="20.399999999999999" x14ac:dyDescent="0.25">
      <c r="A147" t="s">
        <v>218</v>
      </c>
      <c r="B147" s="6">
        <v>143</v>
      </c>
      <c r="C147" s="13" t="s">
        <v>147</v>
      </c>
      <c r="D147" s="98">
        <v>22500</v>
      </c>
      <c r="E147" s="98"/>
      <c r="F147" s="98"/>
      <c r="G147" s="17"/>
    </row>
    <row r="148" spans="1:7" ht="20.399999999999999" x14ac:dyDescent="0.25">
      <c r="A148" t="s">
        <v>218</v>
      </c>
      <c r="B148" s="6">
        <v>144</v>
      </c>
      <c r="C148" s="13" t="s">
        <v>148</v>
      </c>
      <c r="D148" s="98">
        <v>5500</v>
      </c>
      <c r="E148" s="98"/>
      <c r="F148" s="98"/>
      <c r="G148" s="17"/>
    </row>
    <row r="149" spans="1:7" ht="20.399999999999999" x14ac:dyDescent="0.25">
      <c r="A149" t="s">
        <v>218</v>
      </c>
      <c r="B149" s="6">
        <v>145</v>
      </c>
      <c r="C149" s="12" t="s">
        <v>149</v>
      </c>
      <c r="D149" s="98">
        <v>1650</v>
      </c>
      <c r="E149" s="98"/>
      <c r="F149" s="98"/>
      <c r="G149" s="17"/>
    </row>
    <row r="150" spans="1:7" ht="20.399999999999999" x14ac:dyDescent="0.25">
      <c r="A150" t="s">
        <v>218</v>
      </c>
      <c r="B150" s="6">
        <v>146</v>
      </c>
      <c r="C150" s="13" t="s">
        <v>150</v>
      </c>
      <c r="D150" s="98">
        <v>7700</v>
      </c>
      <c r="E150" s="8">
        <v>6900</v>
      </c>
      <c r="F150" s="8"/>
      <c r="G150" s="8"/>
    </row>
    <row r="151" spans="1:7" ht="40.799999999999997" x14ac:dyDescent="0.25">
      <c r="A151" t="s">
        <v>218</v>
      </c>
      <c r="B151" s="6">
        <v>147</v>
      </c>
      <c r="C151" s="12" t="s">
        <v>151</v>
      </c>
      <c r="D151" s="98">
        <v>2900</v>
      </c>
      <c r="E151" s="98"/>
      <c r="F151" s="98"/>
      <c r="G151" s="17"/>
    </row>
    <row r="152" spans="1:7" ht="20.399999999999999" x14ac:dyDescent="0.25">
      <c r="A152" t="s">
        <v>218</v>
      </c>
      <c r="B152" s="6">
        <v>148</v>
      </c>
      <c r="C152" s="13" t="s">
        <v>152</v>
      </c>
      <c r="D152" s="98">
        <v>9990</v>
      </c>
      <c r="E152" s="98"/>
      <c r="F152" s="98"/>
      <c r="G152" s="17"/>
    </row>
    <row r="153" spans="1:7" ht="20.399999999999999" x14ac:dyDescent="0.25">
      <c r="A153" t="s">
        <v>218</v>
      </c>
      <c r="B153" s="6">
        <v>149</v>
      </c>
      <c r="C153" s="13" t="s">
        <v>153</v>
      </c>
      <c r="D153" s="98">
        <v>41500</v>
      </c>
      <c r="E153" s="98"/>
      <c r="F153" s="98"/>
      <c r="G153" s="17"/>
    </row>
    <row r="154" spans="1:7" ht="20.399999999999999" x14ac:dyDescent="0.25">
      <c r="A154" t="s">
        <v>218</v>
      </c>
      <c r="B154" s="6">
        <v>150</v>
      </c>
      <c r="C154" s="12" t="s">
        <v>154</v>
      </c>
      <c r="D154" s="98">
        <v>44500</v>
      </c>
      <c r="E154" s="98"/>
      <c r="F154" s="98"/>
      <c r="G154" s="17"/>
    </row>
    <row r="155" spans="1:7" ht="20.399999999999999" x14ac:dyDescent="0.25">
      <c r="A155" t="s">
        <v>218</v>
      </c>
      <c r="B155" s="6">
        <v>151</v>
      </c>
      <c r="C155" s="13" t="s">
        <v>155</v>
      </c>
      <c r="D155" s="98">
        <v>9040</v>
      </c>
      <c r="E155" s="98"/>
      <c r="F155" s="98"/>
      <c r="G155" s="17"/>
    </row>
    <row r="156" spans="1:7" ht="20.399999999999999" x14ac:dyDescent="0.25">
      <c r="A156" t="s">
        <v>218</v>
      </c>
      <c r="B156" s="6">
        <v>152</v>
      </c>
      <c r="C156" s="12" t="s">
        <v>156</v>
      </c>
      <c r="D156" s="98">
        <v>62500</v>
      </c>
      <c r="E156" s="98"/>
      <c r="F156" s="98"/>
      <c r="G156" s="17"/>
    </row>
    <row r="157" spans="1:7" ht="20.399999999999999" x14ac:dyDescent="0.25">
      <c r="A157" t="s">
        <v>218</v>
      </c>
      <c r="B157" s="6">
        <v>153</v>
      </c>
      <c r="C157" s="13" t="s">
        <v>157</v>
      </c>
      <c r="D157" s="98">
        <v>69500</v>
      </c>
      <c r="E157" s="98"/>
      <c r="F157" s="98"/>
      <c r="G157" s="17"/>
    </row>
    <row r="158" spans="1:7" ht="20.399999999999999" x14ac:dyDescent="0.25">
      <c r="A158" t="s">
        <v>218</v>
      </c>
      <c r="B158" s="6">
        <v>154</v>
      </c>
      <c r="C158" s="13" t="s">
        <v>158</v>
      </c>
      <c r="D158" s="98">
        <v>61500</v>
      </c>
      <c r="E158" s="98"/>
      <c r="F158" s="98"/>
      <c r="G158" s="17"/>
    </row>
    <row r="159" spans="1:7" ht="20.399999999999999" x14ac:dyDescent="0.25">
      <c r="A159" t="s">
        <v>218</v>
      </c>
      <c r="B159" s="6">
        <v>155</v>
      </c>
      <c r="C159" s="12" t="s">
        <v>159</v>
      </c>
      <c r="D159" s="98">
        <v>58500</v>
      </c>
      <c r="E159" s="98"/>
      <c r="F159" s="98"/>
      <c r="G159" s="17"/>
    </row>
    <row r="160" spans="1:7" ht="20.399999999999999" x14ac:dyDescent="0.25">
      <c r="A160" t="s">
        <v>218</v>
      </c>
      <c r="B160" s="6">
        <v>156</v>
      </c>
      <c r="C160" s="13" t="s">
        <v>160</v>
      </c>
      <c r="D160" s="98">
        <v>12990</v>
      </c>
      <c r="E160" s="98"/>
      <c r="F160" s="98"/>
      <c r="G160" s="17"/>
    </row>
    <row r="161" spans="1:7" ht="20.399999999999999" x14ac:dyDescent="0.25">
      <c r="A161" t="s">
        <v>218</v>
      </c>
      <c r="B161" s="6">
        <v>157</v>
      </c>
      <c r="C161" s="12" t="s">
        <v>161</v>
      </c>
      <c r="D161" s="98">
        <v>12990</v>
      </c>
      <c r="E161" s="98"/>
      <c r="F161" s="98"/>
      <c r="G161" s="17"/>
    </row>
    <row r="162" spans="1:7" ht="20.399999999999999" x14ac:dyDescent="0.25">
      <c r="A162" t="s">
        <v>218</v>
      </c>
      <c r="B162" s="6">
        <v>158</v>
      </c>
      <c r="C162" s="13" t="s">
        <v>162</v>
      </c>
      <c r="D162" s="98">
        <v>18950</v>
      </c>
      <c r="E162" s="98"/>
      <c r="F162" s="98"/>
      <c r="G162" s="17"/>
    </row>
    <row r="163" spans="1:7" ht="40.799999999999997" x14ac:dyDescent="0.25">
      <c r="A163" t="s">
        <v>218</v>
      </c>
      <c r="B163" s="6">
        <v>159</v>
      </c>
      <c r="C163" s="13" t="s">
        <v>163</v>
      </c>
      <c r="D163" s="98">
        <v>44000</v>
      </c>
      <c r="E163" s="98"/>
      <c r="F163" s="98"/>
      <c r="G163" s="17"/>
    </row>
    <row r="164" spans="1:7" ht="40.799999999999997" x14ac:dyDescent="0.25">
      <c r="A164" t="s">
        <v>218</v>
      </c>
      <c r="B164" s="6">
        <v>160</v>
      </c>
      <c r="C164" s="12" t="s">
        <v>164</v>
      </c>
      <c r="D164" s="98">
        <v>46500</v>
      </c>
      <c r="E164" s="98"/>
      <c r="F164" s="98"/>
      <c r="G164" s="17"/>
    </row>
    <row r="165" spans="1:7" ht="40.799999999999997" x14ac:dyDescent="0.25">
      <c r="A165" t="s">
        <v>218</v>
      </c>
      <c r="B165" s="6">
        <v>161</v>
      </c>
      <c r="C165" s="13" t="s">
        <v>165</v>
      </c>
      <c r="D165" s="98">
        <v>54500</v>
      </c>
      <c r="E165" s="98"/>
      <c r="F165" s="98"/>
      <c r="G165" s="17"/>
    </row>
    <row r="166" spans="1:7" ht="20.399999999999999" x14ac:dyDescent="0.25">
      <c r="A166" t="s">
        <v>218</v>
      </c>
      <c r="B166" s="6">
        <v>162</v>
      </c>
      <c r="C166" s="12" t="s">
        <v>166</v>
      </c>
      <c r="D166" s="98">
        <v>11500</v>
      </c>
      <c r="E166" s="98"/>
      <c r="F166" s="98"/>
      <c r="G166" s="17"/>
    </row>
    <row r="167" spans="1:7" ht="20.399999999999999" x14ac:dyDescent="0.25">
      <c r="A167" t="s">
        <v>218</v>
      </c>
      <c r="B167" s="6">
        <v>163</v>
      </c>
      <c r="C167" s="13" t="s">
        <v>167</v>
      </c>
      <c r="D167" s="98">
        <v>11020</v>
      </c>
      <c r="E167" s="98"/>
      <c r="F167" s="98"/>
      <c r="G167" s="17"/>
    </row>
    <row r="168" spans="1:7" ht="20.399999999999999" x14ac:dyDescent="0.25">
      <c r="A168" t="s">
        <v>218</v>
      </c>
      <c r="B168" s="6">
        <v>164</v>
      </c>
      <c r="C168" s="13" t="s">
        <v>168</v>
      </c>
      <c r="D168" s="98">
        <v>6990</v>
      </c>
      <c r="E168" s="98"/>
      <c r="F168" s="98"/>
      <c r="G168" s="17"/>
    </row>
    <row r="169" spans="1:7" ht="20.399999999999999" x14ac:dyDescent="0.25">
      <c r="A169" t="s">
        <v>218</v>
      </c>
      <c r="B169" s="6">
        <v>165</v>
      </c>
      <c r="C169" s="12" t="s">
        <v>169</v>
      </c>
      <c r="D169" s="98">
        <v>14550</v>
      </c>
      <c r="E169" s="98"/>
      <c r="F169" s="98"/>
      <c r="G169" s="17"/>
    </row>
    <row r="170" spans="1:7" ht="20.399999999999999" x14ac:dyDescent="0.25">
      <c r="A170" t="s">
        <v>218</v>
      </c>
      <c r="B170" s="6">
        <v>166</v>
      </c>
      <c r="C170" s="13" t="s">
        <v>170</v>
      </c>
      <c r="D170" s="98">
        <v>19840</v>
      </c>
      <c r="E170" s="98"/>
      <c r="F170" s="98"/>
      <c r="G170" s="17"/>
    </row>
    <row r="171" spans="1:7" ht="20.399999999999999" x14ac:dyDescent="0.25">
      <c r="A171" t="s">
        <v>218</v>
      </c>
      <c r="B171" s="6">
        <v>167</v>
      </c>
      <c r="C171" s="12" t="s">
        <v>171</v>
      </c>
      <c r="D171" s="98">
        <v>10500</v>
      </c>
      <c r="E171" s="98"/>
      <c r="F171" s="98"/>
      <c r="G171" s="17"/>
    </row>
    <row r="172" spans="1:7" ht="20.399999999999999" x14ac:dyDescent="0.25">
      <c r="A172" t="s">
        <v>218</v>
      </c>
      <c r="B172" s="6">
        <v>168</v>
      </c>
      <c r="C172" s="13" t="s">
        <v>172</v>
      </c>
      <c r="D172" s="98">
        <v>32990</v>
      </c>
      <c r="E172" s="98"/>
      <c r="F172" s="98"/>
      <c r="G172" s="17"/>
    </row>
    <row r="173" spans="1:7" ht="20.399999999999999" x14ac:dyDescent="0.25">
      <c r="A173" t="s">
        <v>218</v>
      </c>
      <c r="B173" s="6">
        <v>169</v>
      </c>
      <c r="C173" s="13" t="s">
        <v>150</v>
      </c>
      <c r="D173" s="98">
        <v>12500</v>
      </c>
      <c r="E173" s="98"/>
      <c r="F173" s="98"/>
      <c r="G173" s="17"/>
    </row>
    <row r="174" spans="1:7" ht="20.399999999999999" x14ac:dyDescent="0.25">
      <c r="A174" t="s">
        <v>218</v>
      </c>
      <c r="B174" s="6">
        <v>170</v>
      </c>
      <c r="C174" s="12" t="s">
        <v>173</v>
      </c>
      <c r="D174" s="98">
        <v>29990</v>
      </c>
      <c r="E174" s="98"/>
      <c r="F174" s="98"/>
      <c r="G174" s="17"/>
    </row>
    <row r="175" spans="1:7" ht="20.399999999999999" x14ac:dyDescent="0.25">
      <c r="A175" t="s">
        <v>218</v>
      </c>
      <c r="B175" s="6">
        <v>171</v>
      </c>
      <c r="C175" s="13" t="s">
        <v>174</v>
      </c>
      <c r="D175" s="98">
        <v>48000</v>
      </c>
      <c r="E175" s="98"/>
      <c r="F175" s="98"/>
      <c r="G175" s="17"/>
    </row>
    <row r="176" spans="1:7" ht="20.399999999999999" x14ac:dyDescent="0.25">
      <c r="A176" t="s">
        <v>218</v>
      </c>
      <c r="B176" s="6">
        <v>172</v>
      </c>
      <c r="C176" s="12" t="s">
        <v>175</v>
      </c>
      <c r="D176" s="98">
        <v>6500</v>
      </c>
      <c r="E176" s="98"/>
      <c r="F176" s="98"/>
      <c r="G176" s="17"/>
    </row>
    <row r="177" spans="1:7" ht="20.399999999999999" x14ac:dyDescent="0.25">
      <c r="A177" t="s">
        <v>218</v>
      </c>
      <c r="B177" s="6">
        <v>173</v>
      </c>
      <c r="C177" s="13" t="s">
        <v>176</v>
      </c>
      <c r="D177" s="98">
        <v>7000</v>
      </c>
      <c r="E177" s="98"/>
      <c r="F177" s="98"/>
      <c r="G177" s="17"/>
    </row>
    <row r="178" spans="1:7" ht="20.399999999999999" x14ac:dyDescent="0.25">
      <c r="A178" t="s">
        <v>218</v>
      </c>
      <c r="B178" s="6">
        <v>174</v>
      </c>
      <c r="C178" s="13" t="s">
        <v>177</v>
      </c>
      <c r="D178" s="98">
        <v>16900</v>
      </c>
      <c r="E178" s="98"/>
      <c r="F178" s="98"/>
      <c r="G178" s="17"/>
    </row>
    <row r="179" spans="1:7" ht="20.399999999999999" x14ac:dyDescent="0.25">
      <c r="B179" s="6"/>
      <c r="C179" s="12"/>
      <c r="D179" s="98"/>
      <c r="E179" s="8"/>
      <c r="F179" s="8"/>
      <c r="G179" s="8"/>
    </row>
    <row r="180" spans="1:7" ht="40.799999999999997" x14ac:dyDescent="0.25">
      <c r="A180" t="s">
        <v>217</v>
      </c>
      <c r="B180" s="6">
        <v>1</v>
      </c>
      <c r="C180" s="13" t="s">
        <v>178</v>
      </c>
      <c r="D180" s="98">
        <v>6350</v>
      </c>
      <c r="E180" s="21">
        <v>5450</v>
      </c>
      <c r="F180" s="21">
        <v>4990</v>
      </c>
      <c r="G180" s="21"/>
    </row>
    <row r="181" spans="1:7" ht="40.799999999999997" x14ac:dyDescent="0.25">
      <c r="A181" t="s">
        <v>217</v>
      </c>
      <c r="B181" s="20">
        <v>2</v>
      </c>
      <c r="C181" s="17" t="s">
        <v>179</v>
      </c>
      <c r="D181" s="98">
        <v>7150</v>
      </c>
      <c r="E181" s="21">
        <v>6350</v>
      </c>
      <c r="F181" s="21">
        <v>5750</v>
      </c>
      <c r="G181" s="21"/>
    </row>
    <row r="182" spans="1:7" ht="40.799999999999997" x14ac:dyDescent="0.25">
      <c r="A182" t="s">
        <v>217</v>
      </c>
      <c r="B182" s="20">
        <v>3</v>
      </c>
      <c r="C182" s="17" t="s">
        <v>180</v>
      </c>
      <c r="D182" s="98">
        <v>8150</v>
      </c>
      <c r="E182" s="98">
        <v>7150</v>
      </c>
      <c r="F182" s="98">
        <v>6450</v>
      </c>
      <c r="G182" s="17"/>
    </row>
    <row r="183" spans="1:7" ht="40.799999999999997" x14ac:dyDescent="0.25">
      <c r="A183" t="s">
        <v>217</v>
      </c>
      <c r="B183" s="20">
        <v>4</v>
      </c>
      <c r="C183" s="17" t="s">
        <v>181</v>
      </c>
      <c r="D183" s="98">
        <v>14900</v>
      </c>
      <c r="E183" s="98">
        <v>13950</v>
      </c>
      <c r="F183" s="98">
        <v>12990</v>
      </c>
      <c r="G183" s="17"/>
    </row>
    <row r="184" spans="1:7" ht="22.2" x14ac:dyDescent="0.45">
      <c r="A184" t="s">
        <v>217</v>
      </c>
      <c r="B184" s="20">
        <v>5</v>
      </c>
      <c r="C184" s="22" t="s">
        <v>182</v>
      </c>
      <c r="D184" s="98">
        <v>8900</v>
      </c>
      <c r="E184" s="98">
        <v>7950</v>
      </c>
      <c r="F184" s="98">
        <v>7100</v>
      </c>
      <c r="G184" s="17"/>
    </row>
    <row r="185" spans="1:7" ht="44.4" x14ac:dyDescent="0.45">
      <c r="A185" t="s">
        <v>217</v>
      </c>
      <c r="B185" s="20">
        <v>6</v>
      </c>
      <c r="C185" s="22" t="s">
        <v>183</v>
      </c>
      <c r="D185" s="98">
        <v>11800</v>
      </c>
      <c r="E185" s="98">
        <v>10800</v>
      </c>
      <c r="F185" s="98">
        <v>9990</v>
      </c>
      <c r="G185" s="17"/>
    </row>
    <row r="186" spans="1:7" ht="22.2" x14ac:dyDescent="0.45">
      <c r="A186" t="s">
        <v>217</v>
      </c>
      <c r="B186" s="20">
        <v>7</v>
      </c>
      <c r="C186" s="22" t="s">
        <v>184</v>
      </c>
      <c r="D186" s="98">
        <v>11200</v>
      </c>
      <c r="E186" s="98">
        <v>10350</v>
      </c>
      <c r="F186" s="98">
        <v>9750</v>
      </c>
      <c r="G186" s="17"/>
    </row>
    <row r="187" spans="1:7" ht="40.799999999999997" x14ac:dyDescent="0.25">
      <c r="A187" t="s">
        <v>217</v>
      </c>
      <c r="B187" s="20">
        <v>8</v>
      </c>
      <c r="C187" s="17" t="s">
        <v>185</v>
      </c>
      <c r="D187" s="98">
        <v>10000</v>
      </c>
      <c r="E187" s="98">
        <v>8900</v>
      </c>
      <c r="F187" s="98">
        <v>8290</v>
      </c>
      <c r="G187" s="17"/>
    </row>
    <row r="188" spans="1:7" ht="20.399999999999999" x14ac:dyDescent="0.25">
      <c r="A188" t="s">
        <v>217</v>
      </c>
      <c r="B188" s="20">
        <v>9</v>
      </c>
      <c r="C188" s="17" t="s">
        <v>186</v>
      </c>
      <c r="D188" s="98">
        <v>7950</v>
      </c>
      <c r="E188" s="98">
        <v>7450</v>
      </c>
      <c r="F188" s="98">
        <v>6790</v>
      </c>
      <c r="G188" s="17"/>
    </row>
    <row r="189" spans="1:7" ht="40.799999999999997" x14ac:dyDescent="0.25">
      <c r="A189" t="s">
        <v>217</v>
      </c>
      <c r="B189" s="20">
        <v>10</v>
      </c>
      <c r="C189" s="17" t="s">
        <v>187</v>
      </c>
      <c r="D189" s="98">
        <v>4500</v>
      </c>
      <c r="E189" s="98">
        <v>3990</v>
      </c>
      <c r="F189" s="98">
        <v>3490</v>
      </c>
      <c r="G189" s="17"/>
    </row>
    <row r="190" spans="1:7" ht="40.799999999999997" x14ac:dyDescent="0.25">
      <c r="A190" t="s">
        <v>217</v>
      </c>
      <c r="B190" s="20">
        <v>11</v>
      </c>
      <c r="C190" s="17" t="s">
        <v>188</v>
      </c>
      <c r="D190" s="98">
        <v>12990</v>
      </c>
      <c r="E190" s="98">
        <v>11500</v>
      </c>
      <c r="F190" s="98">
        <v>10490</v>
      </c>
      <c r="G190" s="17"/>
    </row>
    <row r="191" spans="1:7" ht="20.399999999999999" x14ac:dyDescent="0.25">
      <c r="A191" t="s">
        <v>217</v>
      </c>
      <c r="B191" s="20">
        <v>12</v>
      </c>
      <c r="C191" s="17" t="s">
        <v>189</v>
      </c>
      <c r="D191" s="98">
        <v>6350</v>
      </c>
      <c r="E191" s="98">
        <v>5450</v>
      </c>
      <c r="F191" s="98">
        <v>4990</v>
      </c>
      <c r="G191" s="17"/>
    </row>
    <row r="192" spans="1:7" ht="20.399999999999999" x14ac:dyDescent="0.25">
      <c r="A192" t="s">
        <v>217</v>
      </c>
      <c r="B192" s="6">
        <v>13</v>
      </c>
      <c r="C192" s="17" t="s">
        <v>190</v>
      </c>
      <c r="D192" s="98">
        <v>7150</v>
      </c>
      <c r="E192" s="98">
        <v>6350</v>
      </c>
      <c r="F192" s="98">
        <v>5750</v>
      </c>
      <c r="G192" s="17"/>
    </row>
    <row r="193" spans="1:7" ht="20.399999999999999" x14ac:dyDescent="0.25">
      <c r="A193" t="s">
        <v>217</v>
      </c>
      <c r="B193" s="20">
        <v>14</v>
      </c>
      <c r="C193" s="17" t="s">
        <v>191</v>
      </c>
      <c r="D193" s="98">
        <v>6800</v>
      </c>
      <c r="E193" s="98">
        <v>5990</v>
      </c>
      <c r="F193" s="98">
        <v>5400</v>
      </c>
      <c r="G193" s="17"/>
    </row>
    <row r="194" spans="1:7" ht="20.399999999999999" x14ac:dyDescent="0.25">
      <c r="A194" t="s">
        <v>217</v>
      </c>
      <c r="B194" s="20">
        <v>15</v>
      </c>
      <c r="C194" s="17" t="s">
        <v>192</v>
      </c>
      <c r="D194" s="98">
        <v>8150</v>
      </c>
      <c r="E194" s="98">
        <v>7150</v>
      </c>
      <c r="F194" s="98">
        <v>6450</v>
      </c>
      <c r="G194" s="17"/>
    </row>
    <row r="195" spans="1:7" ht="20.399999999999999" x14ac:dyDescent="0.25">
      <c r="A195" t="s">
        <v>217</v>
      </c>
      <c r="B195" s="6">
        <v>16</v>
      </c>
      <c r="C195" s="17" t="s">
        <v>193</v>
      </c>
      <c r="D195" s="98">
        <v>18990</v>
      </c>
      <c r="E195" s="98">
        <v>17490</v>
      </c>
      <c r="F195" s="98">
        <v>16990</v>
      </c>
      <c r="G195" s="17"/>
    </row>
    <row r="196" spans="1:7" ht="40.799999999999997" x14ac:dyDescent="0.25">
      <c r="A196" t="s">
        <v>217</v>
      </c>
      <c r="B196" s="20">
        <v>17</v>
      </c>
      <c r="C196" s="17" t="s">
        <v>194</v>
      </c>
      <c r="D196" s="98">
        <v>13990</v>
      </c>
      <c r="E196" s="98">
        <v>13490</v>
      </c>
      <c r="F196" s="98">
        <v>12490</v>
      </c>
      <c r="G196" s="17"/>
    </row>
    <row r="197" spans="1:7" ht="20.399999999999999" x14ac:dyDescent="0.25">
      <c r="A197" t="s">
        <v>217</v>
      </c>
      <c r="B197" s="20">
        <v>18</v>
      </c>
      <c r="C197" s="17" t="s">
        <v>195</v>
      </c>
      <c r="D197" s="98">
        <v>6800</v>
      </c>
      <c r="E197" s="98">
        <v>5990</v>
      </c>
      <c r="F197" s="98">
        <v>5400</v>
      </c>
      <c r="G197" s="17"/>
    </row>
    <row r="198" spans="1:7" ht="20.399999999999999" x14ac:dyDescent="0.25">
      <c r="A198" t="s">
        <v>217</v>
      </c>
      <c r="B198" s="6">
        <v>19</v>
      </c>
      <c r="C198" s="17" t="s">
        <v>196</v>
      </c>
      <c r="D198" s="98">
        <v>8150</v>
      </c>
      <c r="E198" s="98">
        <v>7150</v>
      </c>
      <c r="F198" s="98">
        <v>6450</v>
      </c>
      <c r="G198" s="17"/>
    </row>
    <row r="199" spans="1:7" ht="40.799999999999997" x14ac:dyDescent="0.25">
      <c r="A199" t="s">
        <v>217</v>
      </c>
      <c r="B199" s="6">
        <v>20</v>
      </c>
      <c r="C199" s="17" t="s">
        <v>197</v>
      </c>
      <c r="D199" s="98">
        <v>7950</v>
      </c>
      <c r="E199" s="8">
        <v>7450</v>
      </c>
      <c r="F199" s="8">
        <v>6790</v>
      </c>
      <c r="G199" s="8"/>
    </row>
    <row r="200" spans="1:7" ht="20.399999999999999" x14ac:dyDescent="0.25">
      <c r="A200" t="s">
        <v>217</v>
      </c>
      <c r="B200" s="20">
        <v>21</v>
      </c>
      <c r="C200" s="17" t="s">
        <v>198</v>
      </c>
      <c r="D200" s="98">
        <v>8850</v>
      </c>
      <c r="E200" s="8">
        <v>8100</v>
      </c>
      <c r="F200" s="8">
        <v>7490</v>
      </c>
      <c r="G200" s="8"/>
    </row>
    <row r="201" spans="1:7" ht="40.799999999999997" x14ac:dyDescent="0.25">
      <c r="A201" t="s">
        <v>217</v>
      </c>
      <c r="B201" s="20">
        <v>22</v>
      </c>
      <c r="C201" s="17" t="s">
        <v>199</v>
      </c>
      <c r="D201" s="98">
        <v>6450</v>
      </c>
      <c r="E201" s="8">
        <v>5850</v>
      </c>
      <c r="F201" s="8">
        <v>5300</v>
      </c>
      <c r="G201" s="8"/>
    </row>
    <row r="202" spans="1:7" ht="20.399999999999999" x14ac:dyDescent="0.25">
      <c r="A202" t="s">
        <v>217</v>
      </c>
      <c r="B202" s="6">
        <v>23</v>
      </c>
      <c r="C202" s="17" t="s">
        <v>200</v>
      </c>
      <c r="D202" s="98">
        <v>8850</v>
      </c>
      <c r="E202" s="8">
        <v>8100</v>
      </c>
      <c r="F202" s="8">
        <v>7490</v>
      </c>
      <c r="G202" s="8"/>
    </row>
    <row r="203" spans="1:7" ht="40.799999999999997" x14ac:dyDescent="0.25">
      <c r="A203" t="s">
        <v>217</v>
      </c>
      <c r="B203" s="20">
        <v>24</v>
      </c>
      <c r="C203" s="17" t="s">
        <v>201</v>
      </c>
      <c r="D203" s="98">
        <v>8350</v>
      </c>
      <c r="E203" s="8">
        <v>7600</v>
      </c>
      <c r="F203" s="8">
        <v>7050</v>
      </c>
      <c r="G203" s="8"/>
    </row>
    <row r="204" spans="1:7" ht="40.799999999999997" x14ac:dyDescent="0.25">
      <c r="A204" t="s">
        <v>217</v>
      </c>
      <c r="B204" s="20">
        <v>25</v>
      </c>
      <c r="C204" s="17" t="s">
        <v>202</v>
      </c>
      <c r="D204" s="98">
        <v>7150</v>
      </c>
      <c r="E204" s="8">
        <v>6350</v>
      </c>
      <c r="F204" s="8">
        <v>5750</v>
      </c>
      <c r="G204" s="8"/>
    </row>
    <row r="205" spans="1:7" ht="40.799999999999997" x14ac:dyDescent="0.25">
      <c r="A205" t="s">
        <v>217</v>
      </c>
      <c r="B205" s="6">
        <v>26</v>
      </c>
      <c r="C205" s="17" t="s">
        <v>203</v>
      </c>
      <c r="D205" s="98">
        <v>6450</v>
      </c>
      <c r="E205" s="8">
        <v>5850</v>
      </c>
      <c r="F205" s="8">
        <v>5300</v>
      </c>
      <c r="G205" s="8"/>
    </row>
    <row r="206" spans="1:7" ht="40.799999999999997" x14ac:dyDescent="0.25">
      <c r="A206" t="s">
        <v>217</v>
      </c>
      <c r="B206" s="6">
        <v>27</v>
      </c>
      <c r="C206" s="17" t="s">
        <v>204</v>
      </c>
      <c r="D206" s="98">
        <v>22990</v>
      </c>
      <c r="E206" s="8">
        <v>19990</v>
      </c>
      <c r="F206" s="8">
        <v>19990</v>
      </c>
      <c r="G206" s="8"/>
    </row>
    <row r="207" spans="1:7" ht="40.799999999999997" x14ac:dyDescent="0.25">
      <c r="A207" t="s">
        <v>217</v>
      </c>
      <c r="B207" s="20">
        <v>28</v>
      </c>
      <c r="C207" s="17" t="s">
        <v>205</v>
      </c>
      <c r="D207" s="98">
        <v>24990</v>
      </c>
      <c r="E207" s="8">
        <v>22990</v>
      </c>
      <c r="F207" s="8"/>
      <c r="G207" s="8"/>
    </row>
    <row r="208" spans="1:7" ht="40.799999999999997" x14ac:dyDescent="0.25">
      <c r="A208" t="s">
        <v>217</v>
      </c>
      <c r="B208" s="6">
        <v>29</v>
      </c>
      <c r="C208" s="17" t="s">
        <v>206</v>
      </c>
      <c r="D208" s="98">
        <v>22990</v>
      </c>
      <c r="E208" s="8">
        <v>19990</v>
      </c>
      <c r="F208" s="8"/>
      <c r="G208" s="8"/>
    </row>
    <row r="209" spans="1:7" ht="40.799999999999997" x14ac:dyDescent="0.25">
      <c r="A209" t="s">
        <v>217</v>
      </c>
      <c r="B209" s="6">
        <v>30</v>
      </c>
      <c r="C209" s="17" t="s">
        <v>207</v>
      </c>
      <c r="D209" s="98">
        <v>22990</v>
      </c>
      <c r="E209" s="8">
        <v>19990</v>
      </c>
      <c r="F209" s="8"/>
      <c r="G209" s="8"/>
    </row>
    <row r="210" spans="1:7" ht="40.799999999999997" x14ac:dyDescent="0.25">
      <c r="A210" t="s">
        <v>217</v>
      </c>
      <c r="B210" s="20">
        <v>31</v>
      </c>
      <c r="C210" s="17" t="s">
        <v>208</v>
      </c>
      <c r="D210" s="98">
        <v>22990</v>
      </c>
      <c r="E210" s="8">
        <v>19990</v>
      </c>
      <c r="F210" s="8"/>
      <c r="G210" s="8"/>
    </row>
    <row r="211" spans="1:7" ht="40.799999999999997" x14ac:dyDescent="0.25">
      <c r="A211" t="s">
        <v>217</v>
      </c>
      <c r="B211" s="6">
        <v>32</v>
      </c>
      <c r="C211" s="17" t="s">
        <v>209</v>
      </c>
      <c r="D211" s="98">
        <v>27990</v>
      </c>
      <c r="E211" s="8">
        <v>23990</v>
      </c>
      <c r="F211" s="8"/>
      <c r="G211" s="8"/>
    </row>
    <row r="212" spans="1:7" ht="40.799999999999997" x14ac:dyDescent="0.25">
      <c r="A212" t="s">
        <v>217</v>
      </c>
      <c r="B212" s="6">
        <v>33</v>
      </c>
      <c r="C212" s="17" t="s">
        <v>210</v>
      </c>
      <c r="D212" s="98">
        <v>22990</v>
      </c>
      <c r="E212" s="8">
        <v>19990</v>
      </c>
      <c r="F212" s="8"/>
      <c r="G212" s="8"/>
    </row>
    <row r="213" spans="1:7" ht="40.799999999999997" x14ac:dyDescent="0.25">
      <c r="A213" t="s">
        <v>217</v>
      </c>
      <c r="B213" s="20">
        <v>34</v>
      </c>
      <c r="C213" s="17" t="s">
        <v>211</v>
      </c>
      <c r="D213" s="98">
        <v>27990</v>
      </c>
      <c r="E213" s="8">
        <v>23990</v>
      </c>
      <c r="F213" s="8"/>
      <c r="G213" s="8"/>
    </row>
    <row r="214" spans="1:7" ht="40.799999999999997" x14ac:dyDescent="0.25">
      <c r="A214" t="s">
        <v>217</v>
      </c>
      <c r="B214" s="6">
        <v>35</v>
      </c>
      <c r="C214" s="17" t="s">
        <v>212</v>
      </c>
      <c r="D214" s="98">
        <v>27990</v>
      </c>
      <c r="E214" s="8">
        <v>23990</v>
      </c>
      <c r="F214" s="8"/>
      <c r="G214" s="8"/>
    </row>
    <row r="215" spans="1:7" ht="40.799999999999997" x14ac:dyDescent="0.25">
      <c r="A215" t="s">
        <v>217</v>
      </c>
      <c r="B215" s="6">
        <v>36</v>
      </c>
      <c r="C215" s="17" t="s">
        <v>213</v>
      </c>
      <c r="D215" s="98">
        <v>22990</v>
      </c>
      <c r="E215" s="8">
        <v>19990</v>
      </c>
      <c r="F215" s="8"/>
      <c r="G215" s="8"/>
    </row>
    <row r="216" spans="1:7" ht="20.399999999999999" x14ac:dyDescent="0.25">
      <c r="A216" t="s">
        <v>217</v>
      </c>
      <c r="B216" s="20">
        <v>37</v>
      </c>
      <c r="C216" s="17" t="s">
        <v>214</v>
      </c>
      <c r="D216" s="98">
        <v>23990</v>
      </c>
      <c r="E216" s="8">
        <v>20990</v>
      </c>
      <c r="F216" s="8"/>
      <c r="G216" s="8"/>
    </row>
    <row r="217" spans="1:7" ht="20.399999999999999" x14ac:dyDescent="0.25">
      <c r="B217" s="20"/>
      <c r="C217" s="17"/>
      <c r="D217" s="98"/>
      <c r="E217" s="8"/>
      <c r="F217" s="8"/>
      <c r="G217" s="8"/>
    </row>
    <row r="218" spans="1:7" ht="40.799999999999997" x14ac:dyDescent="0.25">
      <c r="A218" t="s">
        <v>219</v>
      </c>
      <c r="B218" s="20">
        <v>1</v>
      </c>
      <c r="C218" s="17" t="s">
        <v>220</v>
      </c>
      <c r="D218" s="98">
        <v>34990</v>
      </c>
      <c r="E218" s="8"/>
      <c r="F218" s="8"/>
      <c r="G218" s="8"/>
    </row>
    <row r="219" spans="1:7" ht="40.799999999999997" x14ac:dyDescent="0.25">
      <c r="A219" t="s">
        <v>219</v>
      </c>
      <c r="B219" s="20">
        <v>2</v>
      </c>
      <c r="C219" s="17" t="s">
        <v>221</v>
      </c>
      <c r="D219" s="98">
        <v>24990</v>
      </c>
      <c r="E219" s="8"/>
      <c r="F219" s="8"/>
      <c r="G219" s="8"/>
    </row>
    <row r="220" spans="1:7" ht="40.799999999999997" x14ac:dyDescent="0.25">
      <c r="A220" t="s">
        <v>219</v>
      </c>
      <c r="B220" s="20">
        <v>3</v>
      </c>
      <c r="C220" s="17" t="s">
        <v>222</v>
      </c>
      <c r="D220" s="98">
        <v>23750</v>
      </c>
      <c r="E220" s="8"/>
      <c r="F220" s="8"/>
      <c r="G220" s="8"/>
    </row>
    <row r="221" spans="1:7" ht="20.399999999999999" x14ac:dyDescent="0.25">
      <c r="A221" t="s">
        <v>219</v>
      </c>
      <c r="B221" s="20">
        <v>4</v>
      </c>
      <c r="C221" s="17" t="s">
        <v>223</v>
      </c>
      <c r="D221" s="98">
        <v>14700</v>
      </c>
      <c r="E221" s="8"/>
      <c r="F221" s="8"/>
      <c r="G221" s="8"/>
    </row>
    <row r="222" spans="1:7" ht="20.399999999999999" x14ac:dyDescent="0.25">
      <c r="A222" t="s">
        <v>219</v>
      </c>
      <c r="B222" s="20">
        <v>5</v>
      </c>
      <c r="C222" s="17" t="s">
        <v>224</v>
      </c>
      <c r="D222" s="98">
        <v>2100</v>
      </c>
      <c r="E222" s="8"/>
      <c r="F222" s="8"/>
      <c r="G222" s="8"/>
    </row>
    <row r="223" spans="1:7" ht="20.399999999999999" x14ac:dyDescent="0.25">
      <c r="A223" t="s">
        <v>219</v>
      </c>
      <c r="B223" s="20">
        <v>6</v>
      </c>
      <c r="C223" s="17" t="s">
        <v>225</v>
      </c>
      <c r="D223" s="98">
        <v>8800</v>
      </c>
      <c r="E223" s="8"/>
      <c r="F223" s="8"/>
      <c r="G223" s="8"/>
    </row>
    <row r="224" spans="1:7" ht="20.399999999999999" x14ac:dyDescent="0.25">
      <c r="A224" t="s">
        <v>219</v>
      </c>
      <c r="B224" s="20">
        <v>7</v>
      </c>
      <c r="C224" s="17" t="s">
        <v>226</v>
      </c>
      <c r="D224" s="98">
        <v>8000</v>
      </c>
      <c r="E224" s="8"/>
      <c r="F224" s="8"/>
      <c r="G224" s="8"/>
    </row>
    <row r="225" spans="1:7" ht="20.399999999999999" x14ac:dyDescent="0.25">
      <c r="A225" t="s">
        <v>219</v>
      </c>
      <c r="B225" s="20">
        <v>8</v>
      </c>
      <c r="C225" s="17" t="s">
        <v>227</v>
      </c>
      <c r="D225" s="98">
        <v>1700</v>
      </c>
      <c r="E225" s="8"/>
      <c r="F225" s="8"/>
      <c r="G225" s="8"/>
    </row>
    <row r="226" spans="1:7" ht="40.799999999999997" x14ac:dyDescent="0.25">
      <c r="A226" t="s">
        <v>219</v>
      </c>
      <c r="B226" s="20">
        <v>9</v>
      </c>
      <c r="C226" s="17" t="s">
        <v>228</v>
      </c>
      <c r="D226" s="98">
        <v>3450</v>
      </c>
      <c r="E226" s="8"/>
      <c r="F226" s="8"/>
      <c r="G226" s="8"/>
    </row>
    <row r="227" spans="1:7" ht="20.399999999999999" x14ac:dyDescent="0.25">
      <c r="A227" t="s">
        <v>219</v>
      </c>
      <c r="B227" s="20">
        <v>10</v>
      </c>
      <c r="C227" s="17" t="s">
        <v>229</v>
      </c>
      <c r="D227" s="98">
        <v>1250</v>
      </c>
      <c r="E227" s="8"/>
      <c r="F227" s="8"/>
      <c r="G227" s="8"/>
    </row>
    <row r="228" spans="1:7" ht="40.799999999999997" x14ac:dyDescent="0.25">
      <c r="B228" s="20">
        <v>175</v>
      </c>
      <c r="C228" s="17" t="s">
        <v>230</v>
      </c>
      <c r="D228" s="98">
        <v>4000</v>
      </c>
      <c r="E228" s="8"/>
      <c r="F228" s="8"/>
      <c r="G228" s="8"/>
    </row>
    <row r="229" spans="1:7" ht="40.799999999999997" x14ac:dyDescent="0.25">
      <c r="A229" t="s">
        <v>219</v>
      </c>
      <c r="B229" s="20">
        <v>11</v>
      </c>
      <c r="C229" s="17" t="s">
        <v>231</v>
      </c>
      <c r="D229" s="98">
        <v>9500</v>
      </c>
      <c r="E229" s="8"/>
      <c r="F229" s="8"/>
      <c r="G229" s="8"/>
    </row>
    <row r="230" spans="1:7" ht="20.399999999999999" x14ac:dyDescent="0.25">
      <c r="A230" t="s">
        <v>219</v>
      </c>
      <c r="B230" s="20">
        <v>12</v>
      </c>
      <c r="C230" s="17" t="s">
        <v>232</v>
      </c>
      <c r="D230" s="101">
        <v>11000</v>
      </c>
      <c r="E230" s="8"/>
      <c r="F230" s="8"/>
      <c r="G230" s="8"/>
    </row>
    <row r="231" spans="1:7" ht="20.399999999999999" x14ac:dyDescent="0.25">
      <c r="A231" t="s">
        <v>219</v>
      </c>
      <c r="B231" s="20">
        <v>13</v>
      </c>
      <c r="C231" s="17" t="s">
        <v>233</v>
      </c>
      <c r="D231" s="101">
        <v>12800</v>
      </c>
      <c r="E231" s="8"/>
      <c r="F231" s="8"/>
      <c r="G231" s="8"/>
    </row>
    <row r="232" spans="1:7" ht="40.799999999999997" x14ac:dyDescent="0.25">
      <c r="A232" t="s">
        <v>219</v>
      </c>
      <c r="B232" s="20">
        <v>14</v>
      </c>
      <c r="C232" s="17" t="s">
        <v>234</v>
      </c>
      <c r="D232" s="101">
        <v>16990</v>
      </c>
      <c r="E232" s="8"/>
      <c r="F232" s="8"/>
      <c r="G232" s="8"/>
    </row>
    <row r="233" spans="1:7" ht="40.799999999999997" x14ac:dyDescent="0.25">
      <c r="A233" t="s">
        <v>219</v>
      </c>
      <c r="B233" s="20">
        <v>15</v>
      </c>
      <c r="C233" s="17" t="s">
        <v>235</v>
      </c>
      <c r="D233" s="101">
        <v>18990</v>
      </c>
      <c r="E233" s="8"/>
      <c r="F233" s="8"/>
      <c r="G233" s="8"/>
    </row>
    <row r="234" spans="1:7" ht="40.799999999999997" x14ac:dyDescent="0.25">
      <c r="A234" t="s">
        <v>219</v>
      </c>
      <c r="B234" s="20">
        <v>16</v>
      </c>
      <c r="C234" s="17" t="s">
        <v>236</v>
      </c>
      <c r="D234" s="101">
        <v>24990</v>
      </c>
      <c r="E234" s="8"/>
      <c r="F234" s="8"/>
      <c r="G234" s="8"/>
    </row>
    <row r="235" spans="1:7" ht="40.799999999999997" x14ac:dyDescent="0.25">
      <c r="A235" t="s">
        <v>219</v>
      </c>
      <c r="B235" s="20">
        <v>17</v>
      </c>
      <c r="C235" s="17" t="s">
        <v>237</v>
      </c>
      <c r="D235" s="101">
        <v>16990</v>
      </c>
      <c r="E235" s="8"/>
      <c r="F235" s="8"/>
      <c r="G235" s="8"/>
    </row>
    <row r="236" spans="1:7" ht="40.799999999999997" x14ac:dyDescent="0.25">
      <c r="A236" t="s">
        <v>219</v>
      </c>
      <c r="B236" s="20">
        <v>18</v>
      </c>
      <c r="C236" s="17" t="s">
        <v>238</v>
      </c>
      <c r="D236" s="101">
        <v>13500</v>
      </c>
      <c r="E236" s="8"/>
      <c r="F236" s="8"/>
      <c r="G236" s="8"/>
    </row>
    <row r="237" spans="1:7" ht="40.799999999999997" x14ac:dyDescent="0.25">
      <c r="A237" t="s">
        <v>219</v>
      </c>
      <c r="B237" s="20">
        <v>19</v>
      </c>
      <c r="C237" s="17" t="s">
        <v>239</v>
      </c>
      <c r="D237" s="101">
        <v>3890</v>
      </c>
      <c r="E237" s="8"/>
      <c r="F237" s="8"/>
      <c r="G237" s="8"/>
    </row>
    <row r="238" spans="1:7" ht="20.399999999999999" x14ac:dyDescent="0.25">
      <c r="A238" t="s">
        <v>219</v>
      </c>
      <c r="B238" s="20">
        <v>20</v>
      </c>
      <c r="C238" s="17" t="s">
        <v>240</v>
      </c>
      <c r="D238" s="101">
        <v>300</v>
      </c>
      <c r="E238" s="8"/>
      <c r="F238" s="8"/>
      <c r="G238" s="8"/>
    </row>
    <row r="239" spans="1:7" ht="40.799999999999997" x14ac:dyDescent="0.25">
      <c r="A239" t="s">
        <v>219</v>
      </c>
      <c r="B239" s="20">
        <v>21</v>
      </c>
      <c r="C239" s="17" t="s">
        <v>241</v>
      </c>
      <c r="D239" s="101">
        <v>1600</v>
      </c>
      <c r="E239" s="8"/>
      <c r="F239" s="8"/>
      <c r="G239" s="8"/>
    </row>
    <row r="240" spans="1:7" ht="40.799999999999997" x14ac:dyDescent="0.25">
      <c r="A240" t="s">
        <v>219</v>
      </c>
      <c r="B240" s="20">
        <v>22</v>
      </c>
      <c r="C240" s="17" t="s">
        <v>242</v>
      </c>
      <c r="D240" s="101">
        <v>1790</v>
      </c>
      <c r="E240" s="8"/>
      <c r="F240" s="8"/>
      <c r="G240" s="8"/>
    </row>
    <row r="241" spans="1:7" ht="40.799999999999997" x14ac:dyDescent="0.25">
      <c r="A241" t="s">
        <v>219</v>
      </c>
      <c r="B241" s="20">
        <v>23</v>
      </c>
      <c r="C241" s="17" t="s">
        <v>243</v>
      </c>
      <c r="D241" s="101">
        <v>1800</v>
      </c>
      <c r="E241" s="8"/>
      <c r="F241" s="8"/>
      <c r="G241" s="8"/>
    </row>
    <row r="242" spans="1:7" ht="20.399999999999999" x14ac:dyDescent="0.25">
      <c r="A242" t="s">
        <v>219</v>
      </c>
      <c r="B242" s="20">
        <v>24</v>
      </c>
      <c r="C242" s="17" t="s">
        <v>244</v>
      </c>
      <c r="D242" s="101">
        <v>2200</v>
      </c>
      <c r="E242" s="8"/>
      <c r="F242" s="8"/>
      <c r="G242" s="8"/>
    </row>
    <row r="243" spans="1:7" ht="40.799999999999997" x14ac:dyDescent="0.25">
      <c r="A243" t="s">
        <v>219</v>
      </c>
      <c r="B243" s="20">
        <v>25</v>
      </c>
      <c r="C243" s="17" t="s">
        <v>253</v>
      </c>
      <c r="D243" s="101">
        <v>1400</v>
      </c>
      <c r="E243" s="8"/>
      <c r="F243" s="8"/>
      <c r="G243" s="8"/>
    </row>
    <row r="244" spans="1:7" ht="20.399999999999999" x14ac:dyDescent="0.25">
      <c r="A244" t="s">
        <v>219</v>
      </c>
      <c r="B244" s="20">
        <v>26</v>
      </c>
      <c r="C244" s="17" t="s">
        <v>254</v>
      </c>
      <c r="D244" s="101">
        <v>1500</v>
      </c>
      <c r="E244" s="8"/>
      <c r="F244" s="8"/>
      <c r="G244" s="8"/>
    </row>
    <row r="245" spans="1:7" ht="20.399999999999999" x14ac:dyDescent="0.25">
      <c r="A245" t="s">
        <v>219</v>
      </c>
      <c r="B245" s="20">
        <v>27</v>
      </c>
      <c r="C245" s="17" t="s">
        <v>255</v>
      </c>
      <c r="D245" s="101">
        <v>1600</v>
      </c>
      <c r="E245" s="8"/>
      <c r="F245" s="8"/>
      <c r="G245" s="8"/>
    </row>
    <row r="246" spans="1:7" ht="20.399999999999999" x14ac:dyDescent="0.25">
      <c r="A246" t="s">
        <v>219</v>
      </c>
      <c r="B246" s="20">
        <v>28</v>
      </c>
      <c r="C246" s="17" t="s">
        <v>256</v>
      </c>
      <c r="D246" s="101">
        <v>2700</v>
      </c>
      <c r="E246" s="8"/>
      <c r="F246" s="8"/>
      <c r="G246" s="8"/>
    </row>
    <row r="247" spans="1:7" ht="40.799999999999997" x14ac:dyDescent="0.25">
      <c r="A247" t="s">
        <v>219</v>
      </c>
      <c r="B247" s="20">
        <v>29</v>
      </c>
      <c r="C247" s="17" t="s">
        <v>257</v>
      </c>
      <c r="D247" s="101">
        <v>3200</v>
      </c>
      <c r="E247" s="8"/>
      <c r="F247" s="8"/>
      <c r="G247" s="8"/>
    </row>
    <row r="248" spans="1:7" ht="20.399999999999999" x14ac:dyDescent="0.25">
      <c r="A248" t="s">
        <v>219</v>
      </c>
      <c r="B248" s="20">
        <v>30</v>
      </c>
      <c r="C248" s="17" t="s">
        <v>258</v>
      </c>
      <c r="D248" s="101">
        <v>900</v>
      </c>
      <c r="E248" s="8"/>
      <c r="F248" s="8"/>
      <c r="G248" s="8"/>
    </row>
    <row r="249" spans="1:7" ht="40.799999999999997" x14ac:dyDescent="0.25">
      <c r="A249" t="s">
        <v>219</v>
      </c>
      <c r="B249" s="20">
        <v>31</v>
      </c>
      <c r="C249" s="17" t="s">
        <v>245</v>
      </c>
      <c r="D249" s="101">
        <v>6000</v>
      </c>
      <c r="E249" s="8"/>
      <c r="F249" s="8"/>
      <c r="G249" s="8"/>
    </row>
    <row r="250" spans="1:7" ht="20.399999999999999" x14ac:dyDescent="0.25">
      <c r="A250" t="s">
        <v>219</v>
      </c>
      <c r="B250" s="20">
        <v>32</v>
      </c>
      <c r="C250" s="17" t="s">
        <v>259</v>
      </c>
      <c r="D250" s="101">
        <v>6500</v>
      </c>
      <c r="E250" s="8"/>
      <c r="F250" s="8"/>
      <c r="G250" s="8"/>
    </row>
    <row r="251" spans="1:7" ht="20.399999999999999" x14ac:dyDescent="0.25">
      <c r="A251" t="s">
        <v>219</v>
      </c>
      <c r="B251" s="20">
        <v>33</v>
      </c>
      <c r="C251" s="17" t="s">
        <v>260</v>
      </c>
      <c r="D251" s="101">
        <v>6500</v>
      </c>
      <c r="E251" s="8"/>
      <c r="F251" s="8"/>
      <c r="G251" s="8"/>
    </row>
    <row r="252" spans="1:7" ht="20.399999999999999" x14ac:dyDescent="0.25">
      <c r="A252" t="s">
        <v>219</v>
      </c>
      <c r="B252" s="20">
        <v>34</v>
      </c>
      <c r="C252" s="17" t="s">
        <v>261</v>
      </c>
      <c r="D252" s="101">
        <v>4500</v>
      </c>
      <c r="E252" s="8"/>
      <c r="F252" s="8"/>
      <c r="G252" s="8"/>
    </row>
    <row r="253" spans="1:7" ht="20.399999999999999" x14ac:dyDescent="0.25">
      <c r="A253" t="s">
        <v>219</v>
      </c>
      <c r="B253" s="20">
        <v>35</v>
      </c>
      <c r="C253" s="17" t="s">
        <v>262</v>
      </c>
      <c r="D253" s="101">
        <v>5500</v>
      </c>
      <c r="E253" s="8"/>
      <c r="F253" s="8"/>
      <c r="G253" s="8"/>
    </row>
    <row r="254" spans="1:7" ht="20.399999999999999" x14ac:dyDescent="0.25">
      <c r="A254" t="s">
        <v>219</v>
      </c>
      <c r="B254" s="20">
        <v>36</v>
      </c>
      <c r="C254" s="17" t="s">
        <v>263</v>
      </c>
      <c r="D254" s="101">
        <v>1800</v>
      </c>
      <c r="E254" s="8"/>
      <c r="F254" s="8"/>
      <c r="G254" s="8"/>
    </row>
    <row r="255" spans="1:7" ht="20.399999999999999" x14ac:dyDescent="0.25">
      <c r="A255" t="s">
        <v>219</v>
      </c>
      <c r="B255" s="20">
        <v>37</v>
      </c>
      <c r="C255" s="17" t="s">
        <v>264</v>
      </c>
      <c r="D255" s="101">
        <v>3500</v>
      </c>
      <c r="E255" s="8"/>
      <c r="F255" s="8"/>
      <c r="G255" s="8"/>
    </row>
    <row r="256" spans="1:7" ht="20.399999999999999" x14ac:dyDescent="0.25">
      <c r="A256" t="s">
        <v>219</v>
      </c>
      <c r="B256" s="20">
        <v>38</v>
      </c>
      <c r="C256" s="17" t="s">
        <v>265</v>
      </c>
      <c r="D256" s="101">
        <v>7500</v>
      </c>
      <c r="E256" s="8"/>
      <c r="F256" s="8"/>
      <c r="G256" s="8"/>
    </row>
    <row r="257" spans="1:7" ht="20.399999999999999" x14ac:dyDescent="0.25">
      <c r="A257" t="s">
        <v>219</v>
      </c>
      <c r="B257" s="20">
        <v>39</v>
      </c>
      <c r="C257" s="17" t="s">
        <v>266</v>
      </c>
      <c r="D257" s="101">
        <v>7000</v>
      </c>
      <c r="E257" s="8"/>
      <c r="F257" s="8"/>
      <c r="G257" s="8"/>
    </row>
    <row r="258" spans="1:7" ht="40.799999999999997" x14ac:dyDescent="0.25">
      <c r="A258" t="s">
        <v>219</v>
      </c>
      <c r="B258" s="20">
        <v>40</v>
      </c>
      <c r="C258" s="17" t="s">
        <v>246</v>
      </c>
      <c r="D258" s="101">
        <v>1100</v>
      </c>
      <c r="E258" s="8"/>
      <c r="F258" s="8"/>
      <c r="G258" s="8"/>
    </row>
    <row r="259" spans="1:7" ht="20.399999999999999" x14ac:dyDescent="0.25">
      <c r="A259" t="s">
        <v>219</v>
      </c>
      <c r="B259" s="20">
        <v>41</v>
      </c>
      <c r="C259" s="17" t="s">
        <v>247</v>
      </c>
      <c r="D259" s="101">
        <v>6200</v>
      </c>
      <c r="E259" s="8"/>
      <c r="F259" s="8"/>
      <c r="G259" s="8"/>
    </row>
    <row r="260" spans="1:7" ht="20.399999999999999" x14ac:dyDescent="0.25">
      <c r="A260" t="s">
        <v>219</v>
      </c>
      <c r="B260" s="20">
        <v>42</v>
      </c>
      <c r="C260" s="17" t="s">
        <v>252</v>
      </c>
      <c r="D260" s="101">
        <v>1700</v>
      </c>
      <c r="E260" s="8"/>
      <c r="F260" s="8"/>
      <c r="G260" s="8"/>
    </row>
    <row r="261" spans="1:7" ht="20.399999999999999" x14ac:dyDescent="0.25">
      <c r="A261" t="s">
        <v>219</v>
      </c>
      <c r="B261" s="20">
        <v>43</v>
      </c>
      <c r="C261" s="17" t="s">
        <v>251</v>
      </c>
      <c r="D261" s="101">
        <v>2100</v>
      </c>
      <c r="E261" s="8"/>
      <c r="F261" s="8"/>
      <c r="G261" s="8"/>
    </row>
    <row r="262" spans="1:7" ht="20.399999999999999" x14ac:dyDescent="0.25">
      <c r="A262" t="s">
        <v>219</v>
      </c>
      <c r="B262" s="20">
        <v>44</v>
      </c>
      <c r="C262" s="17" t="s">
        <v>250</v>
      </c>
      <c r="D262" s="101">
        <v>3800</v>
      </c>
      <c r="E262" s="8"/>
      <c r="F262" s="8"/>
      <c r="G262" s="8"/>
    </row>
    <row r="263" spans="1:7" ht="20.399999999999999" x14ac:dyDescent="0.25">
      <c r="A263" t="s">
        <v>219</v>
      </c>
      <c r="B263" s="20">
        <v>45</v>
      </c>
      <c r="C263" s="17" t="s">
        <v>249</v>
      </c>
      <c r="D263" s="101">
        <v>3500</v>
      </c>
      <c r="E263" s="8"/>
      <c r="F263" s="8"/>
      <c r="G263" s="8"/>
    </row>
    <row r="264" spans="1:7" ht="20.399999999999999" x14ac:dyDescent="0.25">
      <c r="A264" t="s">
        <v>219</v>
      </c>
      <c r="B264" s="20">
        <v>46</v>
      </c>
      <c r="C264" s="17" t="s">
        <v>248</v>
      </c>
      <c r="D264" s="101">
        <v>3750</v>
      </c>
      <c r="E264" s="8"/>
      <c r="F264" s="8"/>
      <c r="G264" s="8"/>
    </row>
    <row r="265" spans="1:7" ht="20.399999999999999" x14ac:dyDescent="0.25">
      <c r="A265" t="s">
        <v>219</v>
      </c>
      <c r="B265" s="20">
        <v>47</v>
      </c>
      <c r="C265" s="17" t="s">
        <v>267</v>
      </c>
      <c r="D265" s="101">
        <v>2900</v>
      </c>
      <c r="E265" s="8"/>
      <c r="F265" s="8"/>
      <c r="G265" s="8"/>
    </row>
    <row r="266" spans="1:7" ht="20.399999999999999" x14ac:dyDescent="0.25">
      <c r="A266" t="s">
        <v>219</v>
      </c>
      <c r="B266" s="20">
        <v>48</v>
      </c>
      <c r="C266" s="17" t="s">
        <v>268</v>
      </c>
      <c r="D266" s="101">
        <v>1850</v>
      </c>
      <c r="E266" s="8"/>
      <c r="F266" s="8"/>
      <c r="G266" s="8"/>
    </row>
    <row r="267" spans="1:7" ht="20.399999999999999" x14ac:dyDescent="0.25">
      <c r="A267" t="s">
        <v>219</v>
      </c>
      <c r="B267" s="20">
        <v>49</v>
      </c>
      <c r="C267" s="17" t="s">
        <v>269</v>
      </c>
      <c r="D267" s="101">
        <v>3500</v>
      </c>
      <c r="E267" s="8"/>
      <c r="F267" s="8"/>
      <c r="G267" s="8"/>
    </row>
    <row r="268" spans="1:7" ht="20.399999999999999" x14ac:dyDescent="0.25">
      <c r="A268" t="s">
        <v>219</v>
      </c>
      <c r="B268" s="20">
        <v>50</v>
      </c>
      <c r="C268" s="17" t="s">
        <v>270</v>
      </c>
      <c r="D268" s="101">
        <v>2500</v>
      </c>
      <c r="E268" s="8"/>
      <c r="F268" s="8"/>
      <c r="G268" s="8"/>
    </row>
    <row r="269" spans="1:7" ht="20.399999999999999" x14ac:dyDescent="0.25">
      <c r="A269" t="s">
        <v>219</v>
      </c>
      <c r="B269" s="20">
        <v>51</v>
      </c>
      <c r="C269" s="17" t="s">
        <v>271</v>
      </c>
      <c r="D269" s="101">
        <v>2500</v>
      </c>
      <c r="E269" s="8"/>
      <c r="F269" s="8"/>
      <c r="G269" s="8"/>
    </row>
    <row r="270" spans="1:7" ht="20.399999999999999" x14ac:dyDescent="0.25">
      <c r="A270" t="s">
        <v>219</v>
      </c>
      <c r="B270" s="20">
        <v>52</v>
      </c>
      <c r="C270" s="17" t="s">
        <v>272</v>
      </c>
      <c r="D270" s="101">
        <v>4500</v>
      </c>
      <c r="E270" s="8"/>
      <c r="F270" s="8"/>
      <c r="G270" s="8"/>
    </row>
    <row r="271" spans="1:7" ht="40.799999999999997" x14ac:dyDescent="0.25">
      <c r="A271" t="s">
        <v>219</v>
      </c>
      <c r="B271" s="20">
        <v>53</v>
      </c>
      <c r="C271" s="17" t="s">
        <v>274</v>
      </c>
      <c r="D271" s="101">
        <v>14990</v>
      </c>
      <c r="E271" s="8"/>
      <c r="F271" s="8"/>
      <c r="G271" s="8"/>
    </row>
    <row r="272" spans="1:7" ht="40.799999999999997" x14ac:dyDescent="0.25">
      <c r="A272" t="s">
        <v>219</v>
      </c>
      <c r="B272" s="20">
        <v>54</v>
      </c>
      <c r="C272" s="17" t="s">
        <v>275</v>
      </c>
      <c r="D272" s="101">
        <v>14990</v>
      </c>
      <c r="E272" s="8"/>
      <c r="F272" s="8"/>
      <c r="G272" s="8"/>
    </row>
    <row r="273" spans="1:7" ht="20.399999999999999" x14ac:dyDescent="0.25">
      <c r="A273" t="s">
        <v>219</v>
      </c>
      <c r="B273" s="20">
        <v>55</v>
      </c>
      <c r="C273" s="17" t="s">
        <v>273</v>
      </c>
      <c r="D273" s="101">
        <v>2800</v>
      </c>
      <c r="E273" s="8"/>
      <c r="F273" s="8"/>
      <c r="G273" s="8"/>
    </row>
    <row r="274" spans="1:7" ht="20.399999999999999" x14ac:dyDescent="0.25">
      <c r="A274" t="s">
        <v>219</v>
      </c>
      <c r="B274" s="20">
        <v>56</v>
      </c>
      <c r="C274" s="17" t="s">
        <v>276</v>
      </c>
      <c r="D274" s="101">
        <v>2700</v>
      </c>
      <c r="E274" s="8"/>
      <c r="F274" s="8"/>
      <c r="G274" s="8"/>
    </row>
    <row r="275" spans="1:7" ht="20.399999999999999" x14ac:dyDescent="0.25">
      <c r="A275" t="s">
        <v>219</v>
      </c>
      <c r="B275" s="20">
        <v>57</v>
      </c>
      <c r="C275" s="17" t="s">
        <v>277</v>
      </c>
      <c r="D275" s="101">
        <v>8300</v>
      </c>
      <c r="E275" s="8"/>
      <c r="F275" s="8"/>
      <c r="G275" s="8"/>
    </row>
    <row r="276" spans="1:7" ht="20.399999999999999" x14ac:dyDescent="0.25">
      <c r="A276" t="s">
        <v>219</v>
      </c>
      <c r="B276" s="20">
        <v>58</v>
      </c>
      <c r="C276" s="17" t="s">
        <v>278</v>
      </c>
      <c r="D276" s="101">
        <v>9500</v>
      </c>
      <c r="E276" s="8"/>
      <c r="F276" s="8"/>
      <c r="G276" s="8"/>
    </row>
    <row r="277" spans="1:7" ht="20.399999999999999" x14ac:dyDescent="0.25">
      <c r="A277" t="s">
        <v>219</v>
      </c>
      <c r="B277" s="20">
        <v>59</v>
      </c>
      <c r="C277" s="17" t="s">
        <v>279</v>
      </c>
      <c r="D277" s="101">
        <v>10000</v>
      </c>
      <c r="E277" s="8"/>
      <c r="F277" s="8"/>
      <c r="G277" s="8"/>
    </row>
    <row r="278" spans="1:7" ht="20.399999999999999" x14ac:dyDescent="0.25">
      <c r="A278" t="s">
        <v>219</v>
      </c>
      <c r="B278" s="20">
        <v>60</v>
      </c>
      <c r="C278" s="17" t="s">
        <v>280</v>
      </c>
      <c r="D278" s="101">
        <v>800</v>
      </c>
      <c r="E278" s="8"/>
      <c r="F278" s="8"/>
      <c r="G278" s="8"/>
    </row>
    <row r="279" spans="1:7" ht="20.399999999999999" x14ac:dyDescent="0.25">
      <c r="A279" t="s">
        <v>219</v>
      </c>
      <c r="B279" s="20">
        <v>61</v>
      </c>
      <c r="C279" s="17" t="s">
        <v>281</v>
      </c>
      <c r="D279" s="101">
        <v>3500</v>
      </c>
      <c r="E279" s="8"/>
      <c r="F279" s="8"/>
      <c r="G279" s="8"/>
    </row>
    <row r="280" spans="1:7" ht="20.399999999999999" x14ac:dyDescent="0.25">
      <c r="A280" t="s">
        <v>219</v>
      </c>
      <c r="B280" s="20">
        <v>62</v>
      </c>
      <c r="C280" s="17" t="s">
        <v>282</v>
      </c>
      <c r="D280" s="101">
        <v>2900</v>
      </c>
      <c r="E280" s="8"/>
      <c r="F280" s="8"/>
      <c r="G280" s="8"/>
    </row>
    <row r="281" spans="1:7" ht="20.399999999999999" x14ac:dyDescent="0.25">
      <c r="A281" t="s">
        <v>219</v>
      </c>
      <c r="B281" s="20">
        <v>63</v>
      </c>
      <c r="C281" s="17" t="s">
        <v>283</v>
      </c>
      <c r="D281" s="101">
        <v>250</v>
      </c>
      <c r="E281" s="8"/>
      <c r="F281" s="8"/>
      <c r="G281" s="8"/>
    </row>
    <row r="282" spans="1:7" ht="20.399999999999999" x14ac:dyDescent="0.25">
      <c r="A282" t="s">
        <v>219</v>
      </c>
      <c r="B282" s="20">
        <v>64</v>
      </c>
      <c r="C282" s="17" t="s">
        <v>284</v>
      </c>
      <c r="D282" s="101">
        <v>1000</v>
      </c>
      <c r="E282" s="8"/>
      <c r="F282" s="8"/>
      <c r="G282" s="8"/>
    </row>
    <row r="283" spans="1:7" ht="20.399999999999999" x14ac:dyDescent="0.25">
      <c r="A283" t="s">
        <v>219</v>
      </c>
      <c r="B283" s="20">
        <v>65</v>
      </c>
      <c r="C283" s="17" t="s">
        <v>285</v>
      </c>
      <c r="D283" s="101">
        <v>1300</v>
      </c>
      <c r="E283" s="8"/>
      <c r="F283" s="8"/>
      <c r="G283" s="8"/>
    </row>
    <row r="284" spans="1:7" ht="20.399999999999999" x14ac:dyDescent="0.25">
      <c r="A284" t="s">
        <v>219</v>
      </c>
      <c r="B284" s="20">
        <v>66</v>
      </c>
      <c r="C284" s="17" t="s">
        <v>286</v>
      </c>
      <c r="D284" s="101">
        <v>2200</v>
      </c>
      <c r="E284" s="8"/>
      <c r="F284" s="8"/>
      <c r="G284" s="8"/>
    </row>
    <row r="285" spans="1:7" ht="20.399999999999999" x14ac:dyDescent="0.25">
      <c r="A285" t="s">
        <v>219</v>
      </c>
      <c r="B285" s="20">
        <v>67</v>
      </c>
      <c r="C285" s="17" t="s">
        <v>287</v>
      </c>
      <c r="D285" s="101">
        <v>3000</v>
      </c>
      <c r="E285" s="8"/>
      <c r="F285" s="8"/>
      <c r="G285" s="8"/>
    </row>
    <row r="286" spans="1:7" ht="20.399999999999999" x14ac:dyDescent="0.25">
      <c r="A286" t="s">
        <v>219</v>
      </c>
      <c r="B286" s="20">
        <v>68</v>
      </c>
      <c r="C286" s="17" t="s">
        <v>288</v>
      </c>
      <c r="D286" s="101">
        <v>3800</v>
      </c>
      <c r="E286" s="8"/>
      <c r="F286" s="8"/>
      <c r="G286" s="8"/>
    </row>
    <row r="287" spans="1:7" ht="20.399999999999999" x14ac:dyDescent="0.25">
      <c r="A287" t="s">
        <v>219</v>
      </c>
      <c r="B287" s="20">
        <v>69</v>
      </c>
      <c r="C287" s="17" t="s">
        <v>289</v>
      </c>
      <c r="D287" s="101">
        <v>5000</v>
      </c>
      <c r="E287" s="8"/>
      <c r="F287" s="8"/>
      <c r="G287" s="8"/>
    </row>
    <row r="288" spans="1:7" ht="20.399999999999999" x14ac:dyDescent="0.25">
      <c r="A288" t="s">
        <v>219</v>
      </c>
      <c r="B288" s="20">
        <v>70</v>
      </c>
      <c r="C288" s="17" t="s">
        <v>290</v>
      </c>
      <c r="D288" s="101">
        <v>1050</v>
      </c>
      <c r="E288" s="8"/>
      <c r="F288" s="8"/>
      <c r="G288" s="8"/>
    </row>
    <row r="289" spans="1:7" ht="20.399999999999999" x14ac:dyDescent="0.25">
      <c r="A289" t="s">
        <v>219</v>
      </c>
      <c r="B289" s="20">
        <v>71</v>
      </c>
      <c r="C289" s="17" t="s">
        <v>291</v>
      </c>
      <c r="D289" s="101">
        <v>1250</v>
      </c>
      <c r="E289" s="8"/>
      <c r="F289" s="8"/>
      <c r="G289" s="8"/>
    </row>
    <row r="290" spans="1:7" ht="20.399999999999999" x14ac:dyDescent="0.25">
      <c r="A290" t="s">
        <v>219</v>
      </c>
      <c r="B290" s="20">
        <v>72</v>
      </c>
      <c r="C290" s="17" t="s">
        <v>292</v>
      </c>
      <c r="D290" s="101">
        <v>1400</v>
      </c>
      <c r="E290" s="8"/>
      <c r="F290" s="8"/>
      <c r="G290" s="8"/>
    </row>
    <row r="291" spans="1:7" ht="20.399999999999999" x14ac:dyDescent="0.25">
      <c r="A291" t="s">
        <v>219</v>
      </c>
      <c r="B291" s="20">
        <v>73</v>
      </c>
      <c r="C291" s="17" t="s">
        <v>293</v>
      </c>
      <c r="D291" s="101">
        <v>1700</v>
      </c>
      <c r="E291" s="8"/>
      <c r="F291" s="8"/>
      <c r="G291" s="8"/>
    </row>
    <row r="292" spans="1:7" ht="20.399999999999999" x14ac:dyDescent="0.25">
      <c r="A292" t="s">
        <v>219</v>
      </c>
      <c r="B292" s="20">
        <v>74</v>
      </c>
      <c r="C292" s="17" t="s">
        <v>294</v>
      </c>
      <c r="D292" s="101">
        <v>2200</v>
      </c>
      <c r="E292" s="8"/>
      <c r="F292" s="8"/>
      <c r="G292" s="8"/>
    </row>
    <row r="293" spans="1:7" ht="20.399999999999999" x14ac:dyDescent="0.25">
      <c r="A293" t="s">
        <v>219</v>
      </c>
      <c r="B293" s="20">
        <v>75</v>
      </c>
      <c r="C293" s="17" t="s">
        <v>295</v>
      </c>
      <c r="D293" s="101">
        <v>1700</v>
      </c>
      <c r="E293" s="8"/>
      <c r="F293" s="8"/>
      <c r="G293" s="8"/>
    </row>
    <row r="294" spans="1:7" ht="20.399999999999999" x14ac:dyDescent="0.25">
      <c r="A294" t="s">
        <v>219</v>
      </c>
      <c r="B294" s="20">
        <v>76</v>
      </c>
      <c r="C294" s="17" t="s">
        <v>296</v>
      </c>
      <c r="D294" s="101">
        <v>650</v>
      </c>
      <c r="E294" s="8"/>
      <c r="F294" s="8"/>
      <c r="G294" s="8"/>
    </row>
    <row r="295" spans="1:7" ht="20.399999999999999" x14ac:dyDescent="0.25">
      <c r="A295" t="s">
        <v>219</v>
      </c>
      <c r="B295" s="20">
        <v>77</v>
      </c>
      <c r="C295" s="17" t="s">
        <v>297</v>
      </c>
      <c r="D295" s="101">
        <v>1600</v>
      </c>
      <c r="E295" s="8"/>
      <c r="F295" s="8"/>
      <c r="G295" s="8"/>
    </row>
    <row r="296" spans="1:7" ht="20.399999999999999" x14ac:dyDescent="0.25">
      <c r="A296" t="s">
        <v>219</v>
      </c>
      <c r="B296" s="20">
        <v>78</v>
      </c>
      <c r="C296" s="17" t="s">
        <v>298</v>
      </c>
      <c r="D296" s="101">
        <v>1450</v>
      </c>
      <c r="E296" s="8"/>
      <c r="F296" s="8"/>
      <c r="G296" s="8"/>
    </row>
    <row r="297" spans="1:7" ht="20.399999999999999" x14ac:dyDescent="0.25">
      <c r="A297" t="s">
        <v>219</v>
      </c>
      <c r="B297" s="20">
        <v>79</v>
      </c>
      <c r="C297" s="17" t="s">
        <v>299</v>
      </c>
      <c r="D297" s="101">
        <v>1850</v>
      </c>
      <c r="E297" s="8"/>
      <c r="F297" s="8"/>
      <c r="G297" s="8"/>
    </row>
    <row r="298" spans="1:7" ht="20.399999999999999" x14ac:dyDescent="0.25">
      <c r="A298" t="s">
        <v>219</v>
      </c>
      <c r="B298" s="20">
        <v>80</v>
      </c>
      <c r="C298" s="17" t="s">
        <v>300</v>
      </c>
      <c r="D298" s="101">
        <v>2450</v>
      </c>
      <c r="E298" s="8"/>
      <c r="F298" s="8"/>
      <c r="G298" s="8"/>
    </row>
    <row r="299" spans="1:7" ht="20.399999999999999" x14ac:dyDescent="0.25">
      <c r="A299" t="s">
        <v>219</v>
      </c>
      <c r="B299" s="20">
        <v>81</v>
      </c>
      <c r="C299" s="17" t="s">
        <v>301</v>
      </c>
      <c r="D299" s="98">
        <v>1350</v>
      </c>
      <c r="E299" s="8"/>
      <c r="F299" s="8"/>
      <c r="G299" s="8"/>
    </row>
    <row r="300" spans="1:7" ht="20.399999999999999" x14ac:dyDescent="0.25">
      <c r="A300" t="s">
        <v>219</v>
      </c>
      <c r="B300" s="20">
        <v>82</v>
      </c>
      <c r="C300" s="17" t="s">
        <v>302</v>
      </c>
      <c r="D300" s="98">
        <v>1050</v>
      </c>
      <c r="E300" s="8"/>
      <c r="F300" s="8"/>
      <c r="G300" s="8"/>
    </row>
    <row r="301" spans="1:7" ht="20.399999999999999" x14ac:dyDescent="0.25">
      <c r="A301" t="s">
        <v>219</v>
      </c>
      <c r="B301" s="20">
        <v>83</v>
      </c>
      <c r="C301" s="17" t="s">
        <v>303</v>
      </c>
      <c r="D301" s="98">
        <v>1050</v>
      </c>
      <c r="E301" s="24"/>
      <c r="F301" s="24"/>
      <c r="G301" s="24"/>
    </row>
    <row r="302" spans="1:7" ht="20.399999999999999" x14ac:dyDescent="0.25">
      <c r="A302" t="s">
        <v>219</v>
      </c>
      <c r="B302" s="20">
        <v>84</v>
      </c>
      <c r="C302" s="17" t="s">
        <v>304</v>
      </c>
      <c r="D302" s="98">
        <v>1500</v>
      </c>
      <c r="E302" s="24"/>
      <c r="F302" s="24"/>
      <c r="G302" s="24"/>
    </row>
    <row r="303" spans="1:7" ht="20.399999999999999" x14ac:dyDescent="0.25">
      <c r="A303" t="s">
        <v>219</v>
      </c>
      <c r="B303" s="20">
        <v>85</v>
      </c>
      <c r="C303" s="17" t="s">
        <v>305</v>
      </c>
      <c r="D303" s="98">
        <v>1950</v>
      </c>
      <c r="E303" s="24"/>
      <c r="F303" s="24"/>
      <c r="G303" s="24"/>
    </row>
    <row r="304" spans="1:7" ht="20.399999999999999" x14ac:dyDescent="0.25">
      <c r="A304" t="s">
        <v>219</v>
      </c>
      <c r="B304" s="20">
        <v>86</v>
      </c>
      <c r="C304" s="17" t="s">
        <v>306</v>
      </c>
      <c r="D304" s="98">
        <v>1050</v>
      </c>
      <c r="E304" s="24"/>
      <c r="F304" s="24"/>
      <c r="G304" s="24"/>
    </row>
    <row r="305" spans="1:7" ht="20.399999999999999" x14ac:dyDescent="0.25">
      <c r="A305" t="s">
        <v>219</v>
      </c>
      <c r="B305" s="20">
        <v>87</v>
      </c>
      <c r="C305" s="17" t="s">
        <v>307</v>
      </c>
      <c r="D305" s="98">
        <v>1050</v>
      </c>
      <c r="E305" s="24"/>
      <c r="F305" s="24"/>
      <c r="G305" s="24"/>
    </row>
    <row r="306" spans="1:7" ht="20.399999999999999" x14ac:dyDescent="0.25">
      <c r="A306" t="s">
        <v>219</v>
      </c>
      <c r="B306" s="20">
        <v>88</v>
      </c>
      <c r="C306" s="17" t="s">
        <v>308</v>
      </c>
      <c r="D306" s="98">
        <v>1500</v>
      </c>
      <c r="E306" s="24"/>
      <c r="F306" s="24"/>
      <c r="G306" s="24"/>
    </row>
    <row r="307" spans="1:7" ht="20.399999999999999" x14ac:dyDescent="0.25">
      <c r="A307" t="s">
        <v>219</v>
      </c>
      <c r="B307" s="20">
        <v>89</v>
      </c>
      <c r="C307" s="17" t="s">
        <v>309</v>
      </c>
      <c r="D307" s="98">
        <v>150</v>
      </c>
      <c r="E307" s="24"/>
      <c r="F307" s="24"/>
      <c r="G307" s="24"/>
    </row>
    <row r="308" spans="1:7" ht="20.399999999999999" x14ac:dyDescent="0.25">
      <c r="A308" t="s">
        <v>219</v>
      </c>
      <c r="B308" s="20">
        <v>90</v>
      </c>
      <c r="C308" s="17" t="s">
        <v>310</v>
      </c>
      <c r="D308" s="98">
        <v>350</v>
      </c>
      <c r="E308" s="24"/>
      <c r="F308" s="24"/>
      <c r="G308" s="24"/>
    </row>
    <row r="309" spans="1:7" ht="20.399999999999999" x14ac:dyDescent="0.25">
      <c r="A309" t="s">
        <v>219</v>
      </c>
      <c r="B309" s="20">
        <v>91</v>
      </c>
      <c r="C309" s="17" t="s">
        <v>311</v>
      </c>
      <c r="D309" s="98">
        <v>500</v>
      </c>
      <c r="E309" s="24"/>
      <c r="F309" s="24"/>
      <c r="G309" s="24"/>
    </row>
    <row r="310" spans="1:7" ht="20.399999999999999" x14ac:dyDescent="0.25">
      <c r="A310" t="s">
        <v>219</v>
      </c>
      <c r="B310" s="20">
        <v>92</v>
      </c>
      <c r="C310" s="17" t="s">
        <v>312</v>
      </c>
      <c r="D310" s="98">
        <v>750</v>
      </c>
      <c r="E310" s="24"/>
      <c r="F310" s="24"/>
      <c r="G310" s="24"/>
    </row>
    <row r="311" spans="1:7" ht="20.399999999999999" x14ac:dyDescent="0.25">
      <c r="A311" t="s">
        <v>219</v>
      </c>
      <c r="B311" s="20">
        <v>93</v>
      </c>
      <c r="C311" s="17" t="s">
        <v>313</v>
      </c>
      <c r="D311" s="98">
        <v>2000</v>
      </c>
      <c r="E311" s="24"/>
      <c r="F311" s="24"/>
      <c r="G311" s="24"/>
    </row>
    <row r="312" spans="1:7" ht="20.399999999999999" x14ac:dyDescent="0.25">
      <c r="A312" t="s">
        <v>219</v>
      </c>
      <c r="B312" s="20">
        <v>94</v>
      </c>
      <c r="C312" s="17" t="s">
        <v>314</v>
      </c>
      <c r="D312" s="98">
        <v>430</v>
      </c>
      <c r="E312" s="24"/>
      <c r="F312" s="24"/>
      <c r="G312" s="24"/>
    </row>
    <row r="313" spans="1:7" ht="20.399999999999999" x14ac:dyDescent="0.25">
      <c r="A313" t="s">
        <v>219</v>
      </c>
      <c r="B313" s="20">
        <v>95</v>
      </c>
      <c r="C313" s="17" t="s">
        <v>315</v>
      </c>
      <c r="D313" s="98">
        <v>2600</v>
      </c>
      <c r="E313" s="24"/>
      <c r="F313" s="24"/>
      <c r="G313" s="24"/>
    </row>
    <row r="314" spans="1:7" ht="20.399999999999999" x14ac:dyDescent="0.25">
      <c r="A314" t="s">
        <v>219</v>
      </c>
      <c r="B314" s="20">
        <v>96</v>
      </c>
      <c r="C314" s="17" t="s">
        <v>316</v>
      </c>
      <c r="D314" s="98">
        <v>2650</v>
      </c>
      <c r="E314" s="24"/>
      <c r="F314" s="24"/>
      <c r="G314" s="24"/>
    </row>
    <row r="315" spans="1:7" ht="20.399999999999999" x14ac:dyDescent="0.25">
      <c r="A315" t="s">
        <v>219</v>
      </c>
      <c r="B315" s="20">
        <v>97</v>
      </c>
      <c r="C315" s="17" t="s">
        <v>317</v>
      </c>
      <c r="D315" s="98">
        <v>1000</v>
      </c>
      <c r="E315" s="24"/>
      <c r="F315" s="24"/>
      <c r="G315" s="24"/>
    </row>
    <row r="316" spans="1:7" ht="20.399999999999999" x14ac:dyDescent="0.25">
      <c r="A316" t="s">
        <v>219</v>
      </c>
      <c r="B316" s="20">
        <v>98</v>
      </c>
      <c r="C316" s="17" t="s">
        <v>318</v>
      </c>
      <c r="D316" s="98">
        <v>4500</v>
      </c>
      <c r="E316" s="24"/>
      <c r="F316" s="24"/>
      <c r="G316" s="24"/>
    </row>
    <row r="317" spans="1:7" ht="20.399999999999999" x14ac:dyDescent="0.25">
      <c r="A317" t="s">
        <v>219</v>
      </c>
      <c r="B317" s="20">
        <v>99</v>
      </c>
      <c r="C317" s="17" t="s">
        <v>319</v>
      </c>
      <c r="D317" s="98">
        <v>3000</v>
      </c>
      <c r="E317" s="24"/>
      <c r="F317" s="24"/>
      <c r="G317" s="24"/>
    </row>
    <row r="318" spans="1:7" ht="20.399999999999999" x14ac:dyDescent="0.25">
      <c r="A318" t="s">
        <v>219</v>
      </c>
      <c r="B318" s="20">
        <v>100</v>
      </c>
      <c r="C318" s="17" t="s">
        <v>320</v>
      </c>
      <c r="D318" s="98">
        <v>3700</v>
      </c>
      <c r="E318" s="24"/>
      <c r="F318" s="24"/>
      <c r="G318" s="24"/>
    </row>
    <row r="319" spans="1:7" ht="20.399999999999999" x14ac:dyDescent="0.25">
      <c r="A319" t="s">
        <v>219</v>
      </c>
      <c r="B319" s="20">
        <v>101</v>
      </c>
      <c r="C319" s="17" t="s">
        <v>321</v>
      </c>
      <c r="D319" s="98">
        <v>2600</v>
      </c>
      <c r="E319" s="24"/>
      <c r="F319" s="24"/>
      <c r="G319" s="24"/>
    </row>
    <row r="320" spans="1:7" ht="20.399999999999999" x14ac:dyDescent="0.25">
      <c r="A320" t="s">
        <v>219</v>
      </c>
      <c r="B320" s="20">
        <v>102</v>
      </c>
      <c r="C320" s="17" t="s">
        <v>322</v>
      </c>
      <c r="D320" s="98">
        <v>3690</v>
      </c>
      <c r="E320" s="24"/>
      <c r="F320" s="24"/>
      <c r="G320" s="24"/>
    </row>
    <row r="321" spans="1:7" ht="20.399999999999999" x14ac:dyDescent="0.25">
      <c r="A321" t="s">
        <v>219</v>
      </c>
      <c r="B321" s="20">
        <v>103</v>
      </c>
      <c r="C321" s="17" t="s">
        <v>323</v>
      </c>
      <c r="D321" s="98">
        <v>2500</v>
      </c>
      <c r="E321" s="24"/>
      <c r="F321" s="24"/>
      <c r="G321" s="24"/>
    </row>
    <row r="322" spans="1:7" ht="20.399999999999999" x14ac:dyDescent="0.25">
      <c r="A322" t="s">
        <v>219</v>
      </c>
      <c r="B322" s="20">
        <v>104</v>
      </c>
      <c r="C322" s="17" t="s">
        <v>324</v>
      </c>
      <c r="D322" s="98">
        <v>2000</v>
      </c>
      <c r="E322" s="24"/>
      <c r="F322" s="24"/>
      <c r="G322" s="24"/>
    </row>
    <row r="323" spans="1:7" ht="20.399999999999999" x14ac:dyDescent="0.25">
      <c r="A323" t="s">
        <v>219</v>
      </c>
      <c r="B323" s="20">
        <v>105</v>
      </c>
      <c r="C323" s="17" t="s">
        <v>325</v>
      </c>
      <c r="D323" s="98">
        <v>2000</v>
      </c>
      <c r="E323" s="24"/>
      <c r="F323" s="24"/>
      <c r="G323" s="24"/>
    </row>
    <row r="324" spans="1:7" ht="20.399999999999999" x14ac:dyDescent="0.25">
      <c r="A324" t="s">
        <v>219</v>
      </c>
      <c r="B324" s="20">
        <v>106</v>
      </c>
      <c r="C324" s="17" t="s">
        <v>326</v>
      </c>
      <c r="D324" s="98">
        <v>1200</v>
      </c>
      <c r="E324" s="24"/>
      <c r="F324" s="24"/>
      <c r="G324" s="24"/>
    </row>
    <row r="325" spans="1:7" ht="20.399999999999999" x14ac:dyDescent="0.25">
      <c r="A325" t="s">
        <v>219</v>
      </c>
      <c r="B325" s="20">
        <v>107</v>
      </c>
      <c r="C325" s="17" t="s">
        <v>327</v>
      </c>
      <c r="D325" s="98">
        <v>1400</v>
      </c>
      <c r="E325" s="24"/>
      <c r="F325" s="24"/>
      <c r="G325" s="24"/>
    </row>
    <row r="326" spans="1:7" ht="20.399999999999999" x14ac:dyDescent="0.25">
      <c r="A326" t="s">
        <v>219</v>
      </c>
      <c r="B326" s="20">
        <v>108</v>
      </c>
      <c r="C326" s="17" t="s">
        <v>328</v>
      </c>
      <c r="D326" s="98">
        <v>1700</v>
      </c>
      <c r="E326" s="24"/>
      <c r="F326" s="24"/>
      <c r="G326" s="24"/>
    </row>
    <row r="327" spans="1:7" ht="20.399999999999999" x14ac:dyDescent="0.25">
      <c r="A327" t="s">
        <v>219</v>
      </c>
      <c r="B327" s="20">
        <v>109</v>
      </c>
      <c r="C327" s="17" t="s">
        <v>329</v>
      </c>
      <c r="D327" s="98">
        <v>2100</v>
      </c>
      <c r="E327" s="24"/>
      <c r="F327" s="24"/>
      <c r="G327" s="24"/>
    </row>
    <row r="328" spans="1:7" ht="20.399999999999999" x14ac:dyDescent="0.25">
      <c r="A328" t="s">
        <v>219</v>
      </c>
      <c r="B328" s="20">
        <v>110</v>
      </c>
      <c r="C328" s="17" t="s">
        <v>330</v>
      </c>
      <c r="D328" s="98">
        <v>5700</v>
      </c>
      <c r="E328" s="24"/>
      <c r="F328" s="24"/>
      <c r="G328" s="24"/>
    </row>
    <row r="329" spans="1:7" ht="20.399999999999999" x14ac:dyDescent="0.25">
      <c r="A329" t="s">
        <v>219</v>
      </c>
      <c r="B329" s="20">
        <v>111</v>
      </c>
      <c r="C329" s="17" t="s">
        <v>331</v>
      </c>
      <c r="D329" s="98">
        <v>10000</v>
      </c>
      <c r="E329" s="24"/>
      <c r="F329" s="24"/>
      <c r="G329" s="24"/>
    </row>
    <row r="330" spans="1:7" ht="20.399999999999999" x14ac:dyDescent="0.25">
      <c r="A330" t="s">
        <v>219</v>
      </c>
      <c r="B330" s="20">
        <v>112</v>
      </c>
      <c r="C330" s="17" t="s">
        <v>332</v>
      </c>
      <c r="D330" s="98">
        <v>3100</v>
      </c>
      <c r="E330" s="24"/>
      <c r="F330" s="24"/>
      <c r="G330" s="24"/>
    </row>
    <row r="331" spans="1:7" ht="20.399999999999999" x14ac:dyDescent="0.25">
      <c r="A331" t="s">
        <v>219</v>
      </c>
      <c r="B331" s="20">
        <v>113</v>
      </c>
      <c r="C331" s="17" t="s">
        <v>333</v>
      </c>
      <c r="D331" s="98">
        <v>7500</v>
      </c>
      <c r="E331" s="24"/>
      <c r="F331" s="24"/>
      <c r="G331" s="24"/>
    </row>
    <row r="332" spans="1:7" ht="20.399999999999999" x14ac:dyDescent="0.25">
      <c r="A332" t="s">
        <v>219</v>
      </c>
      <c r="B332" s="20">
        <v>114</v>
      </c>
      <c r="C332" s="17" t="s">
        <v>334</v>
      </c>
      <c r="D332" s="98">
        <v>4500</v>
      </c>
      <c r="E332" s="24"/>
      <c r="F332" s="24"/>
      <c r="G332" s="24"/>
    </row>
    <row r="333" spans="1:7" ht="20.399999999999999" x14ac:dyDescent="0.25">
      <c r="A333" t="s">
        <v>219</v>
      </c>
      <c r="B333" s="20">
        <v>115</v>
      </c>
      <c r="C333" s="17" t="s">
        <v>335</v>
      </c>
      <c r="D333" s="98">
        <v>2500</v>
      </c>
      <c r="E333" s="24"/>
      <c r="F333" s="24"/>
      <c r="G333" s="24"/>
    </row>
    <row r="334" spans="1:7" ht="20.399999999999999" x14ac:dyDescent="0.25">
      <c r="A334" t="s">
        <v>219</v>
      </c>
      <c r="B334" s="20">
        <v>116</v>
      </c>
      <c r="C334" s="17" t="s">
        <v>336</v>
      </c>
      <c r="D334" s="98">
        <v>14500</v>
      </c>
      <c r="E334" s="24"/>
      <c r="F334" s="24"/>
      <c r="G334" s="24"/>
    </row>
    <row r="335" spans="1:7" ht="20.399999999999999" x14ac:dyDescent="0.25">
      <c r="A335" t="s">
        <v>219</v>
      </c>
      <c r="B335" s="20">
        <v>117</v>
      </c>
      <c r="C335" s="17" t="s">
        <v>337</v>
      </c>
      <c r="D335" s="98">
        <v>3900</v>
      </c>
      <c r="E335" s="24"/>
      <c r="F335" s="24"/>
      <c r="G335" s="24"/>
    </row>
    <row r="336" spans="1:7" ht="20.399999999999999" x14ac:dyDescent="0.25">
      <c r="A336" t="s">
        <v>219</v>
      </c>
      <c r="B336" s="20">
        <v>118</v>
      </c>
      <c r="C336" s="17" t="s">
        <v>338</v>
      </c>
      <c r="D336" s="98">
        <v>2500</v>
      </c>
      <c r="E336" s="24"/>
      <c r="F336" s="24"/>
      <c r="G336" s="24"/>
    </row>
    <row r="337" spans="1:7" ht="20.399999999999999" x14ac:dyDescent="0.25">
      <c r="A337" t="s">
        <v>219</v>
      </c>
      <c r="B337" s="20">
        <v>119</v>
      </c>
      <c r="C337" s="17" t="s">
        <v>339</v>
      </c>
      <c r="D337" s="98">
        <v>800</v>
      </c>
      <c r="E337" s="24"/>
      <c r="F337" s="24"/>
      <c r="G337" s="24"/>
    </row>
    <row r="338" spans="1:7" ht="20.399999999999999" x14ac:dyDescent="0.25">
      <c r="A338" t="s">
        <v>219</v>
      </c>
      <c r="B338" s="20">
        <v>120</v>
      </c>
      <c r="C338" s="17" t="s">
        <v>340</v>
      </c>
      <c r="D338" s="98">
        <v>2800</v>
      </c>
      <c r="E338" s="24"/>
      <c r="F338" s="24"/>
      <c r="G338" s="24"/>
    </row>
    <row r="339" spans="1:7" ht="20.399999999999999" x14ac:dyDescent="0.25">
      <c r="A339" t="s">
        <v>219</v>
      </c>
      <c r="B339" s="20">
        <v>121</v>
      </c>
      <c r="C339" s="17" t="s">
        <v>341</v>
      </c>
      <c r="D339" s="98">
        <v>350</v>
      </c>
      <c r="E339" s="24"/>
      <c r="F339" s="24"/>
      <c r="G339" s="24"/>
    </row>
    <row r="340" spans="1:7" ht="20.399999999999999" x14ac:dyDescent="0.25">
      <c r="A340" t="s">
        <v>219</v>
      </c>
      <c r="B340" s="20">
        <v>122</v>
      </c>
      <c r="C340" s="17" t="s">
        <v>342</v>
      </c>
      <c r="D340" s="98">
        <v>1200</v>
      </c>
      <c r="E340" s="24"/>
      <c r="F340" s="24"/>
      <c r="G340" s="24"/>
    </row>
    <row r="341" spans="1:7" ht="20.399999999999999" x14ac:dyDescent="0.25">
      <c r="A341" t="s">
        <v>219</v>
      </c>
      <c r="B341" s="20">
        <v>123</v>
      </c>
      <c r="C341" s="17" t="s">
        <v>343</v>
      </c>
      <c r="D341" s="98">
        <v>5000</v>
      </c>
      <c r="E341" s="24"/>
      <c r="F341" s="24"/>
      <c r="G341" s="24"/>
    </row>
    <row r="342" spans="1:7" ht="20.399999999999999" x14ac:dyDescent="0.25">
      <c r="A342" t="s">
        <v>219</v>
      </c>
      <c r="B342" s="20">
        <v>124</v>
      </c>
      <c r="C342" s="17" t="s">
        <v>344</v>
      </c>
      <c r="D342" s="98">
        <v>4000</v>
      </c>
      <c r="E342" s="24"/>
      <c r="F342" s="24"/>
      <c r="G342" s="24"/>
    </row>
    <row r="343" spans="1:7" ht="20.399999999999999" x14ac:dyDescent="0.25">
      <c r="A343" t="s">
        <v>219</v>
      </c>
      <c r="B343" s="20">
        <v>125</v>
      </c>
      <c r="C343" s="17" t="s">
        <v>345</v>
      </c>
      <c r="D343" s="98">
        <v>2200</v>
      </c>
      <c r="E343" s="24"/>
      <c r="F343" s="24"/>
      <c r="G343" s="24"/>
    </row>
    <row r="344" spans="1:7" ht="20.399999999999999" x14ac:dyDescent="0.25">
      <c r="A344" t="s">
        <v>219</v>
      </c>
      <c r="B344" s="20">
        <v>126</v>
      </c>
      <c r="C344" s="17" t="s">
        <v>346</v>
      </c>
      <c r="D344" s="98">
        <v>1700</v>
      </c>
      <c r="E344" s="24"/>
      <c r="F344" s="24"/>
      <c r="G344" s="24"/>
    </row>
    <row r="345" spans="1:7" ht="20.399999999999999" x14ac:dyDescent="0.25">
      <c r="A345" t="s">
        <v>219</v>
      </c>
      <c r="B345" s="20">
        <v>127</v>
      </c>
      <c r="C345" s="17" t="s">
        <v>347</v>
      </c>
      <c r="D345" s="98">
        <v>6000</v>
      </c>
      <c r="E345" s="24"/>
      <c r="F345" s="24"/>
      <c r="G345" s="24"/>
    </row>
    <row r="346" spans="1:7" ht="20.399999999999999" x14ac:dyDescent="0.25">
      <c r="A346" t="s">
        <v>219</v>
      </c>
      <c r="B346" s="20">
        <v>128</v>
      </c>
      <c r="C346" s="17" t="s">
        <v>348</v>
      </c>
      <c r="D346" s="98">
        <v>5500</v>
      </c>
      <c r="E346" s="24"/>
      <c r="F346" s="24"/>
      <c r="G346" s="24"/>
    </row>
    <row r="347" spans="1:7" ht="20.399999999999999" x14ac:dyDescent="0.25">
      <c r="A347" t="s">
        <v>219</v>
      </c>
      <c r="B347" s="20">
        <v>129</v>
      </c>
      <c r="C347" s="17" t="s">
        <v>349</v>
      </c>
      <c r="D347" s="98">
        <v>7800</v>
      </c>
      <c r="E347" s="24"/>
      <c r="F347" s="24"/>
      <c r="G347" s="24"/>
    </row>
    <row r="348" spans="1:7" ht="20.399999999999999" x14ac:dyDescent="0.25">
      <c r="A348" t="s">
        <v>219</v>
      </c>
      <c r="B348" s="20">
        <v>130</v>
      </c>
      <c r="C348" s="17" t="s">
        <v>350</v>
      </c>
      <c r="D348" s="98">
        <v>11500</v>
      </c>
      <c r="E348" s="24"/>
      <c r="F348" s="24"/>
      <c r="G348" s="24"/>
    </row>
    <row r="349" spans="1:7" ht="20.399999999999999" x14ac:dyDescent="0.25">
      <c r="A349" t="s">
        <v>219</v>
      </c>
      <c r="B349" s="20">
        <v>131</v>
      </c>
      <c r="C349" s="17" t="s">
        <v>351</v>
      </c>
      <c r="D349" s="98">
        <v>13500</v>
      </c>
      <c r="E349" s="24"/>
      <c r="F349" s="24"/>
      <c r="G349" s="24"/>
    </row>
    <row r="350" spans="1:7" ht="20.399999999999999" x14ac:dyDescent="0.25">
      <c r="A350" t="s">
        <v>219</v>
      </c>
      <c r="B350" s="20">
        <v>132</v>
      </c>
      <c r="C350" s="17" t="s">
        <v>352</v>
      </c>
      <c r="D350" s="98">
        <v>5200</v>
      </c>
      <c r="E350" s="24"/>
      <c r="F350" s="24"/>
      <c r="G350" s="24"/>
    </row>
    <row r="351" spans="1:7" ht="20.399999999999999" x14ac:dyDescent="0.25">
      <c r="A351" t="s">
        <v>219</v>
      </c>
      <c r="B351" s="20">
        <v>133</v>
      </c>
      <c r="C351" s="17" t="s">
        <v>353</v>
      </c>
      <c r="D351" s="98">
        <v>5500</v>
      </c>
      <c r="E351" s="24"/>
      <c r="F351" s="24"/>
      <c r="G351" s="24"/>
    </row>
    <row r="352" spans="1:7" ht="20.399999999999999" x14ac:dyDescent="0.25">
      <c r="A352" t="s">
        <v>219</v>
      </c>
      <c r="B352" s="20">
        <v>134</v>
      </c>
      <c r="C352" s="17" t="s">
        <v>354</v>
      </c>
      <c r="D352" s="98">
        <v>2000</v>
      </c>
      <c r="E352" s="24"/>
      <c r="F352" s="24"/>
      <c r="G352" s="24"/>
    </row>
    <row r="353" spans="1:7" ht="20.399999999999999" x14ac:dyDescent="0.25">
      <c r="A353" t="s">
        <v>219</v>
      </c>
      <c r="B353" s="20">
        <v>135</v>
      </c>
      <c r="C353" s="17" t="s">
        <v>355</v>
      </c>
      <c r="D353" s="98">
        <v>5500</v>
      </c>
      <c r="E353" s="24"/>
      <c r="F353" s="24"/>
      <c r="G353" s="24"/>
    </row>
    <row r="354" spans="1:7" ht="20.399999999999999" x14ac:dyDescent="0.25">
      <c r="A354" t="s">
        <v>219</v>
      </c>
      <c r="B354" s="20">
        <v>136</v>
      </c>
      <c r="C354" s="17" t="s">
        <v>356</v>
      </c>
      <c r="D354" s="98">
        <v>6500</v>
      </c>
      <c r="E354" s="24"/>
      <c r="F354" s="24"/>
      <c r="G354" s="24"/>
    </row>
    <row r="355" spans="1:7" ht="20.399999999999999" x14ac:dyDescent="0.25">
      <c r="A355" t="s">
        <v>219</v>
      </c>
      <c r="B355" s="20">
        <v>137</v>
      </c>
      <c r="C355" s="17" t="s">
        <v>357</v>
      </c>
      <c r="D355" s="98">
        <v>13400</v>
      </c>
      <c r="E355" s="24"/>
      <c r="F355" s="24"/>
      <c r="G355" s="24"/>
    </row>
    <row r="356" spans="1:7" ht="20.399999999999999" x14ac:dyDescent="0.25">
      <c r="A356" t="s">
        <v>219</v>
      </c>
      <c r="B356" s="20">
        <v>138</v>
      </c>
      <c r="C356" s="17" t="s">
        <v>358</v>
      </c>
      <c r="D356" s="98">
        <v>27500</v>
      </c>
      <c r="E356" s="24"/>
      <c r="F356" s="24"/>
      <c r="G356" s="24"/>
    </row>
    <row r="357" spans="1:7" ht="20.399999999999999" x14ac:dyDescent="0.25">
      <c r="A357" t="s">
        <v>219</v>
      </c>
      <c r="B357" s="20">
        <v>139</v>
      </c>
      <c r="C357" s="17" t="s">
        <v>359</v>
      </c>
      <c r="D357" s="98">
        <v>3500</v>
      </c>
      <c r="E357" s="24"/>
      <c r="F357" s="24"/>
      <c r="G357" s="24"/>
    </row>
    <row r="358" spans="1:7" ht="20.399999999999999" x14ac:dyDescent="0.25">
      <c r="A358" t="s">
        <v>219</v>
      </c>
      <c r="B358" s="20">
        <v>140</v>
      </c>
      <c r="C358" s="17" t="s">
        <v>360</v>
      </c>
      <c r="D358" s="98">
        <v>4500</v>
      </c>
      <c r="E358" s="24"/>
      <c r="F358" s="24"/>
      <c r="G358" s="24"/>
    </row>
    <row r="359" spans="1:7" ht="20.399999999999999" x14ac:dyDescent="0.25">
      <c r="A359" t="s">
        <v>219</v>
      </c>
      <c r="B359" s="20">
        <v>141</v>
      </c>
      <c r="C359" s="17" t="s">
        <v>361</v>
      </c>
      <c r="D359" s="98">
        <v>1000</v>
      </c>
      <c r="E359" s="24"/>
      <c r="F359" s="24"/>
      <c r="G359" s="24"/>
    </row>
    <row r="360" spans="1:7" ht="20.399999999999999" x14ac:dyDescent="0.25">
      <c r="A360" t="s">
        <v>219</v>
      </c>
      <c r="B360" s="20">
        <v>142</v>
      </c>
      <c r="C360" s="17" t="s">
        <v>362</v>
      </c>
      <c r="D360" s="98">
        <v>1500</v>
      </c>
      <c r="E360" s="24"/>
      <c r="F360" s="24"/>
      <c r="G360" s="24"/>
    </row>
    <row r="361" spans="1:7" ht="20.399999999999999" x14ac:dyDescent="0.25">
      <c r="A361" t="s">
        <v>219</v>
      </c>
      <c r="B361" s="20">
        <v>143</v>
      </c>
      <c r="C361" s="17" t="s">
        <v>363</v>
      </c>
      <c r="D361" s="98">
        <v>320</v>
      </c>
      <c r="E361" s="24"/>
      <c r="F361" s="24"/>
      <c r="G361" s="24"/>
    </row>
    <row r="362" spans="1:7" ht="20.399999999999999" x14ac:dyDescent="0.25">
      <c r="A362" t="s">
        <v>219</v>
      </c>
      <c r="B362" s="20">
        <v>144</v>
      </c>
      <c r="C362" s="17" t="s">
        <v>364</v>
      </c>
      <c r="D362" s="98">
        <v>640</v>
      </c>
      <c r="E362" s="24"/>
      <c r="F362" s="24"/>
      <c r="G362" s="24"/>
    </row>
    <row r="363" spans="1:7" ht="20.399999999999999" x14ac:dyDescent="0.25">
      <c r="A363" t="s">
        <v>219</v>
      </c>
      <c r="B363" s="20">
        <v>145</v>
      </c>
      <c r="C363" s="17" t="s">
        <v>365</v>
      </c>
      <c r="D363" s="98">
        <v>800</v>
      </c>
      <c r="E363" s="24"/>
      <c r="F363" s="24"/>
      <c r="G363" s="24"/>
    </row>
    <row r="364" spans="1:7" ht="20.399999999999999" x14ac:dyDescent="0.25">
      <c r="A364" t="s">
        <v>219</v>
      </c>
      <c r="B364" s="20">
        <v>146</v>
      </c>
      <c r="C364" s="17" t="s">
        <v>366</v>
      </c>
      <c r="D364" s="98">
        <v>1450</v>
      </c>
      <c r="E364" s="24"/>
      <c r="F364" s="24"/>
      <c r="G364" s="24"/>
    </row>
    <row r="365" spans="1:7" ht="20.399999999999999" x14ac:dyDescent="0.25">
      <c r="A365" t="s">
        <v>219</v>
      </c>
      <c r="B365" s="20">
        <v>147</v>
      </c>
      <c r="C365" s="17" t="s">
        <v>367</v>
      </c>
      <c r="D365" s="98">
        <v>2100</v>
      </c>
      <c r="E365" s="24"/>
      <c r="F365" s="24"/>
      <c r="G365" s="24"/>
    </row>
    <row r="366" spans="1:7" ht="20.399999999999999" x14ac:dyDescent="0.25">
      <c r="A366" t="s">
        <v>219</v>
      </c>
      <c r="B366" s="20">
        <v>148</v>
      </c>
      <c r="C366" s="17" t="s">
        <v>368</v>
      </c>
      <c r="D366" s="98">
        <v>1500</v>
      </c>
      <c r="E366" s="24"/>
      <c r="F366" s="24"/>
      <c r="G366" s="24"/>
    </row>
    <row r="367" spans="1:7" ht="20.399999999999999" x14ac:dyDescent="0.25">
      <c r="A367" t="s">
        <v>219</v>
      </c>
      <c r="B367" s="20">
        <v>149</v>
      </c>
      <c r="C367" s="17" t="s">
        <v>369</v>
      </c>
      <c r="D367" s="98">
        <v>320</v>
      </c>
      <c r="E367" s="24"/>
      <c r="F367" s="24"/>
      <c r="G367" s="24"/>
    </row>
    <row r="368" spans="1:7" ht="20.399999999999999" x14ac:dyDescent="0.25">
      <c r="A368" t="s">
        <v>219</v>
      </c>
      <c r="B368" s="20">
        <v>150</v>
      </c>
      <c r="C368" s="17" t="s">
        <v>370</v>
      </c>
      <c r="D368" s="98">
        <v>1800</v>
      </c>
      <c r="E368" s="24"/>
      <c r="F368" s="24"/>
      <c r="G368" s="24"/>
    </row>
    <row r="369" spans="1:7" ht="20.399999999999999" x14ac:dyDescent="0.25">
      <c r="A369" t="s">
        <v>219</v>
      </c>
      <c r="B369" s="20">
        <v>151</v>
      </c>
      <c r="C369" s="17" t="s">
        <v>371</v>
      </c>
      <c r="D369" s="98">
        <v>2000</v>
      </c>
      <c r="E369" s="24"/>
      <c r="F369" s="24"/>
      <c r="G369" s="24"/>
    </row>
    <row r="370" spans="1:7" ht="20.399999999999999" x14ac:dyDescent="0.25">
      <c r="A370" t="s">
        <v>219</v>
      </c>
      <c r="B370" s="20">
        <v>152</v>
      </c>
      <c r="C370" s="17" t="s">
        <v>372</v>
      </c>
      <c r="D370" s="98">
        <v>1050</v>
      </c>
      <c r="E370" s="24"/>
      <c r="F370" s="24"/>
      <c r="G370" s="24"/>
    </row>
    <row r="371" spans="1:7" ht="20.399999999999999" x14ac:dyDescent="0.25">
      <c r="A371" t="s">
        <v>219</v>
      </c>
      <c r="B371" s="20">
        <v>153</v>
      </c>
      <c r="C371" s="17" t="s">
        <v>373</v>
      </c>
      <c r="D371" s="98">
        <v>1000</v>
      </c>
      <c r="E371" s="24"/>
      <c r="F371" s="24"/>
      <c r="G371" s="24"/>
    </row>
    <row r="372" spans="1:7" ht="20.399999999999999" x14ac:dyDescent="0.25">
      <c r="A372" t="s">
        <v>219</v>
      </c>
      <c r="B372" s="20">
        <v>154</v>
      </c>
      <c r="C372" s="17" t="s">
        <v>374</v>
      </c>
      <c r="D372" s="98">
        <v>1050</v>
      </c>
      <c r="E372" s="24"/>
      <c r="F372" s="24"/>
      <c r="G372" s="24"/>
    </row>
    <row r="373" spans="1:7" ht="20.399999999999999" x14ac:dyDescent="0.25">
      <c r="A373" t="s">
        <v>219</v>
      </c>
      <c r="B373" s="20">
        <v>155</v>
      </c>
      <c r="C373" s="17" t="s">
        <v>375</v>
      </c>
      <c r="D373" s="98">
        <v>1500</v>
      </c>
      <c r="E373" s="24"/>
      <c r="F373" s="24"/>
      <c r="G373" s="24"/>
    </row>
    <row r="374" spans="1:7" ht="20.399999999999999" x14ac:dyDescent="0.25">
      <c r="A374" t="s">
        <v>219</v>
      </c>
      <c r="B374" s="20">
        <v>156</v>
      </c>
      <c r="C374" s="17" t="s">
        <v>376</v>
      </c>
      <c r="D374" s="98">
        <v>1990</v>
      </c>
      <c r="E374" s="24"/>
      <c r="F374" s="24"/>
      <c r="G374" s="24"/>
    </row>
    <row r="375" spans="1:7" ht="20.399999999999999" x14ac:dyDescent="0.25">
      <c r="A375" t="s">
        <v>219</v>
      </c>
      <c r="B375" s="20">
        <v>157</v>
      </c>
      <c r="C375" s="17" t="s">
        <v>377</v>
      </c>
      <c r="D375" s="98">
        <v>3500</v>
      </c>
      <c r="E375" s="24"/>
      <c r="F375" s="24"/>
      <c r="G375" s="24"/>
    </row>
    <row r="376" spans="1:7" ht="20.399999999999999" x14ac:dyDescent="0.25">
      <c r="A376" t="s">
        <v>219</v>
      </c>
      <c r="B376" s="20">
        <v>158</v>
      </c>
      <c r="C376" s="17" t="s">
        <v>378</v>
      </c>
      <c r="D376" s="98">
        <v>350</v>
      </c>
      <c r="E376" s="24"/>
      <c r="F376" s="24"/>
      <c r="G376" s="24"/>
    </row>
    <row r="377" spans="1:7" ht="20.399999999999999" x14ac:dyDescent="0.25">
      <c r="A377" t="s">
        <v>219</v>
      </c>
      <c r="B377" s="20">
        <v>159</v>
      </c>
      <c r="C377" s="17" t="s">
        <v>379</v>
      </c>
      <c r="D377" s="98">
        <v>4500</v>
      </c>
      <c r="E377" s="24"/>
      <c r="F377" s="24"/>
      <c r="G377" s="24"/>
    </row>
    <row r="378" spans="1:7" ht="20.399999999999999" x14ac:dyDescent="0.25">
      <c r="A378" t="s">
        <v>219</v>
      </c>
      <c r="B378" s="20">
        <v>160</v>
      </c>
      <c r="C378" s="17" t="s">
        <v>380</v>
      </c>
      <c r="D378" s="98">
        <v>1500</v>
      </c>
      <c r="E378" s="24"/>
      <c r="F378" s="24"/>
      <c r="G378" s="24"/>
    </row>
    <row r="379" spans="1:7" ht="20.399999999999999" x14ac:dyDescent="0.25">
      <c r="A379" t="s">
        <v>219</v>
      </c>
      <c r="B379" s="20">
        <v>161</v>
      </c>
      <c r="C379" s="17" t="s">
        <v>381</v>
      </c>
      <c r="D379" s="98">
        <v>1500</v>
      </c>
      <c r="E379" s="24"/>
      <c r="F379" s="24"/>
      <c r="G379" s="24"/>
    </row>
    <row r="380" spans="1:7" ht="20.399999999999999" x14ac:dyDescent="0.25">
      <c r="A380" t="s">
        <v>219</v>
      </c>
      <c r="B380" s="20">
        <v>162</v>
      </c>
      <c r="C380" s="17" t="s">
        <v>382</v>
      </c>
      <c r="D380" s="98">
        <v>2800</v>
      </c>
      <c r="E380" s="24"/>
      <c r="F380" s="24"/>
      <c r="G380" s="24"/>
    </row>
    <row r="381" spans="1:7" ht="20.399999999999999" x14ac:dyDescent="0.25">
      <c r="A381" t="s">
        <v>219</v>
      </c>
      <c r="B381" s="20">
        <v>163</v>
      </c>
      <c r="C381" s="17" t="s">
        <v>383</v>
      </c>
      <c r="D381" s="98">
        <v>1700</v>
      </c>
      <c r="E381" s="24"/>
      <c r="F381" s="24"/>
      <c r="G381" s="24"/>
    </row>
    <row r="382" spans="1:7" ht="20.399999999999999" x14ac:dyDescent="0.25">
      <c r="A382" t="s">
        <v>219</v>
      </c>
      <c r="B382" s="20">
        <v>164</v>
      </c>
      <c r="C382" s="17" t="s">
        <v>384</v>
      </c>
      <c r="D382" s="98">
        <v>6500</v>
      </c>
      <c r="E382" s="24"/>
      <c r="F382" s="24"/>
      <c r="G382" s="24"/>
    </row>
    <row r="383" spans="1:7" ht="20.399999999999999" x14ac:dyDescent="0.25">
      <c r="A383" t="s">
        <v>219</v>
      </c>
      <c r="B383" s="20">
        <v>165</v>
      </c>
      <c r="C383" s="17" t="s">
        <v>385</v>
      </c>
      <c r="D383" s="98">
        <v>8000</v>
      </c>
      <c r="E383" s="24"/>
      <c r="F383" s="24"/>
      <c r="G383" s="24"/>
    </row>
    <row r="384" spans="1:7" ht="20.399999999999999" x14ac:dyDescent="0.25">
      <c r="A384" t="s">
        <v>219</v>
      </c>
      <c r="B384" s="20">
        <v>166</v>
      </c>
      <c r="C384" s="17" t="s">
        <v>386</v>
      </c>
      <c r="D384" s="98">
        <v>4500</v>
      </c>
      <c r="E384" s="24"/>
      <c r="F384" s="24"/>
      <c r="G384" s="24"/>
    </row>
    <row r="385" spans="1:7" ht="20.399999999999999" x14ac:dyDescent="0.25">
      <c r="A385" t="s">
        <v>219</v>
      </c>
      <c r="B385" s="20">
        <v>167</v>
      </c>
      <c r="C385" s="17" t="s">
        <v>387</v>
      </c>
      <c r="D385" s="98">
        <v>2200</v>
      </c>
      <c r="E385" s="24"/>
      <c r="F385" s="24"/>
      <c r="G385" s="24"/>
    </row>
    <row r="386" spans="1:7" ht="20.399999999999999" x14ac:dyDescent="0.25">
      <c r="A386" t="s">
        <v>219</v>
      </c>
      <c r="B386" s="20">
        <v>168</v>
      </c>
      <c r="C386" s="17" t="s">
        <v>388</v>
      </c>
      <c r="D386" s="98">
        <v>1700</v>
      </c>
      <c r="E386" s="24"/>
      <c r="F386" s="24"/>
      <c r="G386" s="24"/>
    </row>
    <row r="387" spans="1:7" ht="20.399999999999999" x14ac:dyDescent="0.25">
      <c r="A387" t="s">
        <v>219</v>
      </c>
      <c r="B387" s="20">
        <v>169</v>
      </c>
      <c r="C387" s="17" t="s">
        <v>389</v>
      </c>
      <c r="D387" s="98">
        <v>1200</v>
      </c>
      <c r="E387" s="24"/>
      <c r="F387" s="24"/>
      <c r="G387" s="24"/>
    </row>
    <row r="388" spans="1:7" ht="20.399999999999999" x14ac:dyDescent="0.25">
      <c r="A388" t="s">
        <v>219</v>
      </c>
      <c r="B388" s="20">
        <v>170</v>
      </c>
      <c r="C388" s="17" t="s">
        <v>390</v>
      </c>
      <c r="D388" s="98">
        <v>1000</v>
      </c>
      <c r="E388" s="24"/>
      <c r="F388" s="24"/>
      <c r="G388" s="24"/>
    </row>
    <row r="389" spans="1:7" ht="40.799999999999997" x14ac:dyDescent="0.25">
      <c r="A389" t="s">
        <v>219</v>
      </c>
      <c r="B389" s="20">
        <v>171</v>
      </c>
      <c r="C389" s="17" t="s">
        <v>391</v>
      </c>
      <c r="D389" s="98">
        <v>1000</v>
      </c>
      <c r="E389" s="24"/>
      <c r="F389" s="24"/>
      <c r="G389" s="24"/>
    </row>
    <row r="390" spans="1:7" ht="20.399999999999999" x14ac:dyDescent="0.25">
      <c r="A390" t="s">
        <v>219</v>
      </c>
      <c r="B390" s="20">
        <v>172</v>
      </c>
      <c r="C390" s="17" t="s">
        <v>392</v>
      </c>
      <c r="D390" s="98">
        <v>3500</v>
      </c>
      <c r="E390" s="24"/>
      <c r="F390" s="24"/>
      <c r="G390" s="24"/>
    </row>
    <row r="391" spans="1:7" ht="20.399999999999999" x14ac:dyDescent="0.25">
      <c r="A391" t="s">
        <v>219</v>
      </c>
      <c r="B391" s="20">
        <v>173</v>
      </c>
      <c r="C391" s="17" t="s">
        <v>393</v>
      </c>
      <c r="D391" s="98">
        <v>1650</v>
      </c>
      <c r="E391" s="24"/>
      <c r="F391" s="24"/>
      <c r="G391" s="24"/>
    </row>
    <row r="392" spans="1:7" ht="20.399999999999999" x14ac:dyDescent="0.25">
      <c r="A392" t="s">
        <v>219</v>
      </c>
      <c r="B392" s="20">
        <v>174</v>
      </c>
      <c r="C392" s="17" t="s">
        <v>394</v>
      </c>
      <c r="D392" s="98">
        <v>1000</v>
      </c>
      <c r="E392" s="24"/>
      <c r="F392" s="24"/>
      <c r="G392" s="24"/>
    </row>
    <row r="393" spans="1:7" ht="20.399999999999999" x14ac:dyDescent="0.25">
      <c r="A393" t="s">
        <v>219</v>
      </c>
      <c r="B393" s="20">
        <v>175</v>
      </c>
      <c r="C393" s="17"/>
      <c r="D393" s="98"/>
      <c r="E393" s="24"/>
      <c r="F393" s="24"/>
      <c r="G393" s="24"/>
    </row>
    <row r="394" spans="1:7" ht="20.399999999999999" x14ac:dyDescent="0.25">
      <c r="A394" t="s">
        <v>219</v>
      </c>
      <c r="B394" s="20">
        <v>176</v>
      </c>
      <c r="C394" s="17" t="s">
        <v>395</v>
      </c>
      <c r="D394" s="98">
        <v>49990</v>
      </c>
      <c r="E394" s="24"/>
      <c r="F394" s="24"/>
      <c r="G394" s="24"/>
    </row>
    <row r="395" spans="1:7" ht="20.399999999999999" x14ac:dyDescent="0.25">
      <c r="A395" t="s">
        <v>219</v>
      </c>
      <c r="B395" s="20">
        <v>177</v>
      </c>
      <c r="C395" s="17" t="s">
        <v>396</v>
      </c>
      <c r="D395" s="98">
        <v>104990</v>
      </c>
      <c r="E395" s="24"/>
      <c r="F395" s="24"/>
      <c r="G395" s="24"/>
    </row>
    <row r="396" spans="1:7" ht="20.399999999999999" x14ac:dyDescent="0.25">
      <c r="A396" t="s">
        <v>219</v>
      </c>
      <c r="B396" s="20">
        <v>178</v>
      </c>
      <c r="C396" s="17" t="s">
        <v>397</v>
      </c>
      <c r="D396" s="98">
        <v>329000</v>
      </c>
      <c r="E396" s="24"/>
      <c r="F396" s="24"/>
      <c r="G396" s="24"/>
    </row>
    <row r="397" spans="1:7" ht="20.399999999999999" x14ac:dyDescent="0.25">
      <c r="A397" t="s">
        <v>219</v>
      </c>
      <c r="B397" s="20">
        <v>179</v>
      </c>
      <c r="C397" s="17" t="s">
        <v>398</v>
      </c>
      <c r="D397" s="98">
        <v>699990</v>
      </c>
      <c r="E397" s="24"/>
      <c r="F397" s="24"/>
      <c r="G397" s="24"/>
    </row>
  </sheetData>
  <sheetProtection algorithmName="SHA-512" hashValue="qbjpoOhViPttD8CaH7v7EWYScT3DZ+IC/o8Nw8/b1kiLBifdxuomI1Uj5xfumJOWnth7Lvvmtn0zWORFKcQCRw==" saltValue="s5g8PmDgek+KYhn1akjdeA==" spinCount="100000" sheet="1" selectLockedCells="1" selectUnlockedCells="1"/>
  <mergeCells count="2">
    <mergeCell ref="B2:C2"/>
    <mergeCell ref="B3:B4"/>
  </mergeCells>
  <pageMargins left="0.7" right="0.7" top="0.75" bottom="0.75" header="0.3" footer="0.3"/>
  <pageSetup scale="76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3.RESUMEN </vt:lpstr>
      <vt:lpstr>2.HACER PEDIDO ACA</vt:lpstr>
      <vt:lpstr>1.Lista 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Vargas Cristi</dc:creator>
  <cp:lastModifiedBy>Emilio Vargas Cristi</cp:lastModifiedBy>
  <cp:lastPrinted>2024-09-27T05:06:16Z</cp:lastPrinted>
  <dcterms:created xsi:type="dcterms:W3CDTF">2024-08-06T20:18:16Z</dcterms:created>
  <dcterms:modified xsi:type="dcterms:W3CDTF">2024-09-27T10:16:56Z</dcterms:modified>
</cp:coreProperties>
</file>